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 firstSheet="1" activeTab="2"/>
  </bookViews>
  <sheets>
    <sheet name="По направлениям" sheetId="1" r:id="rId1"/>
    <sheet name="По городам" sheetId="4" r:id="rId2"/>
    <sheet name="По основанию поступления" sheetId="5" r:id="rId3"/>
    <sheet name="Профиль обучения" sheetId="6" r:id="rId4"/>
    <sheet name="Форма обучения (2)" sheetId="7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15" i="7" l="1"/>
  <c r="E15" i="7"/>
  <c r="D15" i="7"/>
  <c r="C15" i="7"/>
  <c r="F14" i="7"/>
  <c r="H14" i="7" s="1"/>
  <c r="F13" i="7"/>
  <c r="H13" i="7" s="1"/>
  <c r="F12" i="7"/>
  <c r="H12" i="7" s="1"/>
  <c r="F11" i="7"/>
  <c r="G7" i="7"/>
  <c r="E7" i="7"/>
  <c r="D7" i="7"/>
  <c r="C7" i="7"/>
  <c r="H6" i="7"/>
  <c r="F6" i="7"/>
  <c r="H5" i="7"/>
  <c r="F5" i="7"/>
  <c r="H4" i="7"/>
  <c r="F4" i="7"/>
  <c r="F15" i="7" l="1"/>
  <c r="H7" i="7"/>
  <c r="H8" i="7" s="1"/>
  <c r="F7" i="7"/>
  <c r="H11" i="7"/>
  <c r="H15" i="7" s="1"/>
  <c r="H16" i="7" s="1"/>
  <c r="H5" i="6"/>
  <c r="H6" i="6"/>
  <c r="H4" i="6"/>
  <c r="F5" i="6"/>
  <c r="F6" i="6"/>
  <c r="F4" i="6"/>
  <c r="F12" i="6"/>
  <c r="H12" i="6" s="1"/>
  <c r="F13" i="6"/>
  <c r="H13" i="6" s="1"/>
  <c r="F14" i="6"/>
  <c r="H14" i="6" s="1"/>
  <c r="F11" i="6"/>
  <c r="F15" i="6" s="1"/>
  <c r="E7" i="6"/>
  <c r="G7" i="6"/>
  <c r="E15" i="6"/>
  <c r="G15" i="6"/>
  <c r="D15" i="6"/>
  <c r="C15" i="6"/>
  <c r="D7" i="6"/>
  <c r="C7" i="6"/>
  <c r="H7" i="6" s="1"/>
  <c r="H11" i="6" l="1"/>
  <c r="H15" i="6" s="1"/>
  <c r="F8" i="7"/>
  <c r="C8" i="7"/>
  <c r="G8" i="7"/>
  <c r="D8" i="7"/>
  <c r="E8" i="7"/>
  <c r="G16" i="7"/>
  <c r="E16" i="7"/>
  <c r="F16" i="7"/>
  <c r="D16" i="7"/>
  <c r="C16" i="7"/>
  <c r="F7" i="6"/>
  <c r="C16" i="6"/>
  <c r="H12" i="4"/>
  <c r="H13" i="4"/>
  <c r="H14" i="4"/>
  <c r="H11" i="4"/>
  <c r="H5" i="4"/>
  <c r="H6" i="4"/>
  <c r="H4" i="4"/>
  <c r="G7" i="5"/>
  <c r="G15" i="5"/>
  <c r="F7" i="5"/>
  <c r="F15" i="5"/>
  <c r="E15" i="5"/>
  <c r="D15" i="5"/>
  <c r="C15" i="5"/>
  <c r="H14" i="5"/>
  <c r="H13" i="5"/>
  <c r="H12" i="5"/>
  <c r="H11" i="5"/>
  <c r="E7" i="5"/>
  <c r="D7" i="5"/>
  <c r="C7" i="5"/>
  <c r="H6" i="5"/>
  <c r="H5" i="5"/>
  <c r="H4" i="5"/>
  <c r="G15" i="4"/>
  <c r="F15" i="4"/>
  <c r="E15" i="4"/>
  <c r="D15" i="4"/>
  <c r="C15" i="4"/>
  <c r="I14" i="4"/>
  <c r="I13" i="4"/>
  <c r="I12" i="4"/>
  <c r="I11" i="4"/>
  <c r="G7" i="4"/>
  <c r="F7" i="4"/>
  <c r="E7" i="4"/>
  <c r="D7" i="4"/>
  <c r="C7" i="4"/>
  <c r="I6" i="4"/>
  <c r="I5" i="4"/>
  <c r="I4" i="4"/>
  <c r="I7" i="4" l="1"/>
  <c r="H7" i="4"/>
  <c r="H8" i="4" s="1"/>
  <c r="H8" i="6"/>
  <c r="F8" i="6"/>
  <c r="E8" i="6"/>
  <c r="G8" i="6"/>
  <c r="H16" i="6"/>
  <c r="F16" i="6"/>
  <c r="E16" i="6"/>
  <c r="G16" i="6"/>
  <c r="C8" i="6"/>
  <c r="D16" i="6"/>
  <c r="D8" i="6"/>
  <c r="H15" i="4"/>
  <c r="H7" i="5"/>
  <c r="F8" i="5" s="1"/>
  <c r="H15" i="5"/>
  <c r="G16" i="5" s="1"/>
  <c r="I15" i="4"/>
  <c r="G5" i="1"/>
  <c r="G6" i="1"/>
  <c r="G7" i="1"/>
  <c r="G4" i="1"/>
  <c r="C8" i="1"/>
  <c r="D8" i="1"/>
  <c r="E8" i="1"/>
  <c r="F8" i="1"/>
  <c r="G13" i="1"/>
  <c r="G14" i="1"/>
  <c r="G15" i="1"/>
  <c r="G12" i="1"/>
  <c r="D16" i="1"/>
  <c r="E16" i="1"/>
  <c r="F16" i="1"/>
  <c r="C16" i="1"/>
  <c r="G8" i="5" l="1"/>
  <c r="F8" i="4"/>
  <c r="C8" i="4"/>
  <c r="E8" i="4"/>
  <c r="D8" i="4"/>
  <c r="D16" i="4"/>
  <c r="F16" i="4"/>
  <c r="C16" i="4"/>
  <c r="H16" i="4"/>
  <c r="E16" i="4"/>
  <c r="C8" i="5"/>
  <c r="H16" i="5"/>
  <c r="C16" i="5"/>
  <c r="E16" i="5"/>
  <c r="D16" i="5"/>
  <c r="H8" i="5"/>
  <c r="D8" i="5"/>
  <c r="F16" i="5"/>
  <c r="E8" i="5"/>
  <c r="G16" i="1"/>
  <c r="G17" i="1" s="1"/>
  <c r="G8" i="1"/>
  <c r="G9" i="1" s="1"/>
  <c r="D9" i="1" l="1"/>
  <c r="E17" i="1"/>
  <c r="C9" i="1"/>
  <c r="D17" i="1"/>
  <c r="F9" i="1"/>
  <c r="C17" i="1"/>
  <c r="E9" i="1"/>
  <c r="F17" i="1"/>
</calcChain>
</file>

<file path=xl/sharedStrings.xml><?xml version="1.0" encoding="utf-8"?>
<sst xmlns="http://schemas.openxmlformats.org/spreadsheetml/2006/main" count="122" uniqueCount="37">
  <si>
    <t>Москва</t>
  </si>
  <si>
    <t>СПб</t>
  </si>
  <si>
    <t>Тверь</t>
  </si>
  <si>
    <t>11_1</t>
  </si>
  <si>
    <t>11_2</t>
  </si>
  <si>
    <t>11_3</t>
  </si>
  <si>
    <t>11_4</t>
  </si>
  <si>
    <t>2014-2015</t>
  </si>
  <si>
    <t>2015-2016</t>
  </si>
  <si>
    <t>другие ВУЗы</t>
  </si>
  <si>
    <t>ВСЕГО</t>
  </si>
  <si>
    <t>не поступили в ВУЗы</t>
  </si>
  <si>
    <t>Социально - экономическое</t>
  </si>
  <si>
    <t>Гуманитарное</t>
  </si>
  <si>
    <t>2015 г.</t>
  </si>
  <si>
    <t>2016 г.</t>
  </si>
  <si>
    <t>Химико - биологическое</t>
  </si>
  <si>
    <t>Физико - математическое</t>
  </si>
  <si>
    <t>Бюджет</t>
  </si>
  <si>
    <t>Платная</t>
  </si>
  <si>
    <t>Контракт</t>
  </si>
  <si>
    <t>Целевое</t>
  </si>
  <si>
    <t>ВСЕГО поступили в ВУЗы</t>
  </si>
  <si>
    <t>всего в классе</t>
  </si>
  <si>
    <t>поступили в ВУЗы</t>
  </si>
  <si>
    <t>2016 г. (%)</t>
  </si>
  <si>
    <t>2015 г.(%)</t>
  </si>
  <si>
    <t>2016 г.(%)</t>
  </si>
  <si>
    <t>Поступили в ВУЗы</t>
  </si>
  <si>
    <t>Профиль</t>
  </si>
  <si>
    <t>Не по профилю</t>
  </si>
  <si>
    <t>Очная</t>
  </si>
  <si>
    <t>Очно-заочная</t>
  </si>
  <si>
    <t>2016-2017</t>
  </si>
  <si>
    <t>2017 г.</t>
  </si>
  <si>
    <t>2017 г.(%)</t>
  </si>
  <si>
    <t>2017 г.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</si>
</sst>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/>
    <xf numFmtId="0" fontId="8" fillId="0" borderId="1" xfId="0" applyFont="1" applyBorder="1"/>
    <xf numFmtId="1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/>
    <xf numFmtId="1" fontId="3" fillId="0" borderId="1" xfId="0" applyNumberFormat="1" applyFont="1" applyBorder="1"/>
    <xf numFmtId="1" fontId="2" fillId="0" borderId="0" xfId="0" applyNumberFormat="1" applyFont="1"/>
    <xf numFmtId="1" fontId="3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по направлениям 2016 г.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057305336832901E-2"/>
          <c:y val="0.23602398658501023"/>
          <c:w val="0.59724781277340344"/>
          <c:h val="0.71397054534849813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направлениям'!$C$11:$F$11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направлениям'!$C$16:$F$16</c:f>
              <c:numCache>
                <c:formatCode>General</c:formatCode>
                <c:ptCount val="4"/>
                <c:pt idx="0">
                  <c:v>23</c:v>
                </c:pt>
                <c:pt idx="1">
                  <c:v>6</c:v>
                </c:pt>
                <c:pt idx="2">
                  <c:v>31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2017 г.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23871779179851949"/>
          <c:y val="3.674434938089749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03805774278224E-2"/>
          <c:y val="0.24991287547389912"/>
          <c:w val="0.62414370078740167"/>
          <c:h val="0.6908223972003499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городам'!$C$3:$G$3</c:f>
              <c:strCache>
                <c:ptCount val="5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  <c:pt idx="4">
                  <c:v>не поступили в ВУЗы</c:v>
                </c:pt>
              </c:strCache>
            </c:strRef>
          </c:cat>
          <c:val>
            <c:numRef>
              <c:f>'По городам'!$C$7:$G$7</c:f>
              <c:numCache>
                <c:formatCode>General</c:formatCode>
                <c:ptCount val="5"/>
                <c:pt idx="0">
                  <c:v>31</c:v>
                </c:pt>
                <c:pt idx="1">
                  <c:v>5</c:v>
                </c:pt>
                <c:pt idx="2">
                  <c:v>30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84711286089261"/>
          <c:y val="0.27581401283172935"/>
          <c:w val="0.29948622047244106"/>
          <c:h val="0.64827938174394861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2017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7077865266837"/>
          <c:y val="0.24562592605920561"/>
          <c:w val="0.42727777777777787"/>
          <c:h val="0.68250681366457266"/>
        </c:manualLayout>
      </c:layout>
      <c:pieChart>
        <c:varyColors val="1"/>
        <c:ser>
          <c:idx val="0"/>
          <c:order val="0"/>
          <c:tx>
            <c:strRef>
              <c:f>'По городам'!$B$7</c:f>
              <c:strCache>
                <c:ptCount val="1"/>
                <c:pt idx="0">
                  <c:v>2017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городам'!$C$7:$F$7</c:f>
              <c:numCache>
                <c:formatCode>General</c:formatCode>
                <c:ptCount val="4"/>
                <c:pt idx="0">
                  <c:v>31</c:v>
                </c:pt>
                <c:pt idx="1">
                  <c:v>5</c:v>
                </c:pt>
                <c:pt idx="2">
                  <c:v>30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/>
              <a:t>по городам  2016 г.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pieChart>
        <c:varyColors val="1"/>
        <c:ser>
          <c:idx val="0"/>
          <c:order val="0"/>
          <c:tx>
            <c:strRef>
              <c:f>'По городам'!$B$15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городам'!$C$10:$F$10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городам'!$C$15:$F$15</c:f>
              <c:numCache>
                <c:formatCode>General</c:formatCode>
                <c:ptCount val="4"/>
                <c:pt idx="0">
                  <c:v>48</c:v>
                </c:pt>
                <c:pt idx="1">
                  <c:v>10</c:v>
                </c:pt>
                <c:pt idx="2">
                  <c:v>31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городам (кол-во)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городам'!$B$7</c:f>
              <c:strCache>
                <c:ptCount val="1"/>
                <c:pt idx="0">
                  <c:v>2017 г.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городам'!$C$7:$F$7</c:f>
              <c:numCache>
                <c:formatCode>General</c:formatCode>
                <c:ptCount val="4"/>
                <c:pt idx="0">
                  <c:v>31</c:v>
                </c:pt>
                <c:pt idx="1">
                  <c:v>5</c:v>
                </c:pt>
                <c:pt idx="2">
                  <c:v>30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'По городам'!$B$15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городам'!$C$15:$F$15</c:f>
              <c:numCache>
                <c:formatCode>General</c:formatCode>
                <c:ptCount val="4"/>
                <c:pt idx="0">
                  <c:v>48</c:v>
                </c:pt>
                <c:pt idx="1">
                  <c:v>10</c:v>
                </c:pt>
                <c:pt idx="2">
                  <c:v>31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288320"/>
        <c:axId val="53290112"/>
      </c:barChart>
      <c:catAx>
        <c:axId val="5328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53290112"/>
        <c:crosses val="autoZero"/>
        <c:auto val="1"/>
        <c:lblAlgn val="ctr"/>
        <c:lblOffset val="100"/>
        <c:noMultiLvlLbl val="0"/>
      </c:catAx>
      <c:valAx>
        <c:axId val="5329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88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2017 г.</a:t>
            </a:r>
            <a:r>
              <a:rPr lang="en-US" sz="1400" b="1" i="0" baseline="0">
                <a:effectLst/>
              </a:rPr>
              <a:t> (</a:t>
            </a:r>
            <a:r>
              <a:rPr lang="ru-RU" sz="1400" b="1" i="0" baseline="0">
                <a:effectLst/>
              </a:rPr>
              <a:t>кол-во</a:t>
            </a:r>
            <a:r>
              <a:rPr lang="en-US" sz="1400" b="1" i="0" baseline="0">
                <a:effectLst/>
              </a:rPr>
              <a:t>)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городам'!$C$3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городам'!$B$7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городам'!$C$7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'По городам'!$D$3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городам'!$B$7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городам'!$D$7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'По городам'!$E$3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городам'!$B$7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городам'!$E$7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'По городам'!$F$3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городам'!$B$7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городам'!$F$7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335552"/>
        <c:axId val="53337088"/>
      </c:barChart>
      <c:catAx>
        <c:axId val="53335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3337088"/>
        <c:crosses val="autoZero"/>
        <c:auto val="1"/>
        <c:lblAlgn val="ctr"/>
        <c:lblOffset val="100"/>
        <c:noMultiLvlLbl val="0"/>
      </c:catAx>
      <c:valAx>
        <c:axId val="533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35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по городам  2016 г. </a:t>
            </a:r>
            <a:r>
              <a:rPr lang="en-US" sz="1400" b="1" i="0" baseline="0">
                <a:effectLst/>
              </a:rPr>
              <a:t>(</a:t>
            </a:r>
            <a:r>
              <a:rPr lang="ru-RU" sz="1400" b="1" i="0" baseline="0">
                <a:effectLst/>
              </a:rPr>
              <a:t>кол-во</a:t>
            </a:r>
            <a:r>
              <a:rPr lang="en-US" sz="1400" b="1" i="0" baseline="0">
                <a:effectLst/>
              </a:rPr>
              <a:t>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городам'!$C$10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городам'!$B$15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городам'!$C$15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1"/>
          <c:order val="1"/>
          <c:tx>
            <c:strRef>
              <c:f>'По городам'!$D$10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городам'!$B$15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городам'!$D$15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'По городам'!$E$10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городам'!$B$15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городам'!$E$15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3"/>
          <c:order val="3"/>
          <c:tx>
            <c:strRef>
              <c:f>'По городам'!$F$10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городам'!$B$15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городам'!$F$15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601984"/>
        <c:axId val="56607872"/>
      </c:barChart>
      <c:catAx>
        <c:axId val="56601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6607872"/>
        <c:crosses val="autoZero"/>
        <c:auto val="1"/>
        <c:lblAlgn val="ctr"/>
        <c:lblOffset val="100"/>
        <c:noMultiLvlLbl val="0"/>
      </c:catAx>
      <c:valAx>
        <c:axId val="5660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19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2017 г.</a:t>
            </a:r>
            <a:r>
              <a:rPr lang="en-US" sz="1400" b="1" i="0" baseline="0">
                <a:effectLst/>
              </a:rPr>
              <a:t> (%)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городам'!$C$3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2017 г.(%)</c:v>
                </c:pt>
              </c:strCache>
            </c:strRef>
          </c:cat>
          <c:val>
            <c:numRef>
              <c:f>'По городам'!$C$8</c:f>
              <c:numCache>
                <c:formatCode>0</c:formatCode>
                <c:ptCount val="1"/>
                <c:pt idx="0">
                  <c:v>42.465753424657535</c:v>
                </c:pt>
              </c:numCache>
            </c:numRef>
          </c:val>
        </c:ser>
        <c:ser>
          <c:idx val="1"/>
          <c:order val="1"/>
          <c:tx>
            <c:strRef>
              <c:f>'По городам'!$D$3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2017 г.(%)</c:v>
                </c:pt>
              </c:strCache>
            </c:strRef>
          </c:cat>
          <c:val>
            <c:numRef>
              <c:f>'По городам'!$D$8</c:f>
              <c:numCache>
                <c:formatCode>0</c:formatCode>
                <c:ptCount val="1"/>
                <c:pt idx="0">
                  <c:v>6.8493150684931505</c:v>
                </c:pt>
              </c:numCache>
            </c:numRef>
          </c:val>
        </c:ser>
        <c:ser>
          <c:idx val="2"/>
          <c:order val="2"/>
          <c:tx>
            <c:strRef>
              <c:f>'По городам'!$E$3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2017 г.(%)</c:v>
                </c:pt>
              </c:strCache>
            </c:strRef>
          </c:cat>
          <c:val>
            <c:numRef>
              <c:f>'По городам'!$E$8</c:f>
              <c:numCache>
                <c:formatCode>0</c:formatCode>
                <c:ptCount val="1"/>
                <c:pt idx="0">
                  <c:v>41.095890410958901</c:v>
                </c:pt>
              </c:numCache>
            </c:numRef>
          </c:val>
        </c:ser>
        <c:ser>
          <c:idx val="3"/>
          <c:order val="3"/>
          <c:tx>
            <c:strRef>
              <c:f>'По городам'!$F$3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2017 г.(%)</c:v>
                </c:pt>
              </c:strCache>
            </c:strRef>
          </c:cat>
          <c:val>
            <c:numRef>
              <c:f>'По городам'!$F$8</c:f>
              <c:numCache>
                <c:formatCode>0</c:formatCode>
                <c:ptCount val="1"/>
                <c:pt idx="0">
                  <c:v>9.5890410958904102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661504"/>
        <c:axId val="56663040"/>
      </c:barChart>
      <c:catAx>
        <c:axId val="56661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6663040"/>
        <c:crosses val="autoZero"/>
        <c:auto val="1"/>
        <c:lblAlgn val="ctr"/>
        <c:lblOffset val="100"/>
        <c:noMultiLvlLbl val="0"/>
      </c:catAx>
      <c:valAx>
        <c:axId val="56663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661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по городам  2016 г.</a:t>
            </a:r>
            <a:r>
              <a:rPr lang="en-US" sz="1400"/>
              <a:t> </a:t>
            </a:r>
            <a:r>
              <a:rPr lang="en-US" sz="1400" b="1" i="0" baseline="0">
                <a:effectLst/>
              </a:rPr>
              <a:t>(%)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городам'!$C$10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городам'!$C$16</c:f>
              <c:numCache>
                <c:formatCode>0</c:formatCode>
                <c:ptCount val="1"/>
                <c:pt idx="0">
                  <c:v>53.932584269662918</c:v>
                </c:pt>
              </c:numCache>
            </c:numRef>
          </c:val>
        </c:ser>
        <c:ser>
          <c:idx val="1"/>
          <c:order val="1"/>
          <c:tx>
            <c:strRef>
              <c:f>'По городам'!$D$10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городам'!$D$16</c:f>
              <c:numCache>
                <c:formatCode>0</c:formatCode>
                <c:ptCount val="1"/>
                <c:pt idx="0">
                  <c:v>11.235955056179774</c:v>
                </c:pt>
              </c:numCache>
            </c:numRef>
          </c:val>
        </c:ser>
        <c:ser>
          <c:idx val="2"/>
          <c:order val="2"/>
          <c:tx>
            <c:strRef>
              <c:f>'По городам'!$E$10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городам'!$E$16</c:f>
              <c:numCache>
                <c:formatCode>0</c:formatCode>
                <c:ptCount val="1"/>
                <c:pt idx="0">
                  <c:v>34.831460674157306</c:v>
                </c:pt>
              </c:numCache>
            </c:numRef>
          </c:val>
        </c:ser>
        <c:ser>
          <c:idx val="3"/>
          <c:order val="3"/>
          <c:tx>
            <c:strRef>
              <c:f>'По городам'!$F$10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городам'!$F$16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966528"/>
        <c:axId val="56984704"/>
      </c:barChart>
      <c:catAx>
        <c:axId val="5696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6984704"/>
        <c:crosses val="autoZero"/>
        <c:auto val="1"/>
        <c:lblAlgn val="ctr"/>
        <c:lblOffset val="100"/>
        <c:noMultiLvlLbl val="0"/>
      </c:catAx>
      <c:valAx>
        <c:axId val="56984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966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городам (%)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городам'!$B$8</c:f>
              <c:strCache>
                <c:ptCount val="1"/>
                <c:pt idx="0">
                  <c:v>2017 г.(%)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городам'!$C$8:$F$8</c:f>
              <c:numCache>
                <c:formatCode>0</c:formatCode>
                <c:ptCount val="4"/>
                <c:pt idx="0">
                  <c:v>42.465753424657535</c:v>
                </c:pt>
                <c:pt idx="1">
                  <c:v>6.8493150684931505</c:v>
                </c:pt>
                <c:pt idx="2">
                  <c:v>41.095890410958901</c:v>
                </c:pt>
                <c:pt idx="3">
                  <c:v>9.5890410958904102</c:v>
                </c:pt>
              </c:numCache>
            </c:numRef>
          </c:val>
        </c:ser>
        <c:ser>
          <c:idx val="1"/>
          <c:order val="1"/>
          <c:tx>
            <c:strRef>
              <c:f>'По городам'!$B$16</c:f>
              <c:strCache>
                <c:ptCount val="1"/>
                <c:pt idx="0">
                  <c:v>2016 г.(%)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городам'!$C$16:$F$16</c:f>
              <c:numCache>
                <c:formatCode>0</c:formatCode>
                <c:ptCount val="4"/>
                <c:pt idx="0">
                  <c:v>53.932584269662918</c:v>
                </c:pt>
                <c:pt idx="1">
                  <c:v>11.235955056179774</c:v>
                </c:pt>
                <c:pt idx="2">
                  <c:v>34.831460674157306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91712"/>
        <c:axId val="56697600"/>
      </c:barChart>
      <c:catAx>
        <c:axId val="5669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56697600"/>
        <c:crosses val="autoZero"/>
        <c:auto val="1"/>
        <c:lblAlgn val="ctr"/>
        <c:lblOffset val="100"/>
        <c:noMultiLvlLbl val="0"/>
      </c:catAx>
      <c:valAx>
        <c:axId val="56697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691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основанию поступления  </a:t>
            </a:r>
            <a:r>
              <a:rPr lang="ru-RU" sz="1400" b="1" i="0" u="none" strike="noStrike" baseline="0">
                <a:effectLst/>
              </a:rPr>
              <a:t>2017 г.</a:t>
            </a:r>
            <a:endParaRPr lang="ru-RU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50000000000004E-2"/>
          <c:y val="0.24991287547389912"/>
          <c:w val="0.63850131233595808"/>
          <c:h val="0.68156313794109058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поступления'!$C$10:$F$10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поступления'!$C$15:$F$15</c:f>
              <c:numCache>
                <c:formatCode>General</c:formatCode>
                <c:ptCount val="4"/>
                <c:pt idx="0">
                  <c:v>64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8471128608927"/>
          <c:y val="0.42859179060950719"/>
          <c:w val="0.32448622047244108"/>
          <c:h val="0.37976086322543029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по направлениям 2015 г.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2501749781277344E-2"/>
          <c:y val="0.23139435695538058"/>
          <c:w val="0.61113670166229217"/>
          <c:h val="0.7278594342373871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направлениям'!$C$8:$F$8</c:f>
              <c:numCache>
                <c:formatCode>General</c:formatCode>
                <c:ptCount val="4"/>
                <c:pt idx="0">
                  <c:v>27</c:v>
                </c:pt>
                <c:pt idx="1">
                  <c:v>5</c:v>
                </c:pt>
                <c:pt idx="2">
                  <c:v>50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</a:t>
            </a:r>
            <a:r>
              <a:rPr lang="ru-RU" sz="1400" b="1" i="0" baseline="0">
                <a:effectLst/>
              </a:rPr>
              <a:t>2016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03805774278224E-2"/>
          <c:y val="0.24991287547389912"/>
          <c:w val="0.62414370078740167"/>
          <c:h val="0.6908223972003499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поступления'!$C$7:$F$7</c:f>
              <c:numCache>
                <c:formatCode>General</c:formatCode>
                <c:ptCount val="4"/>
                <c:pt idx="0">
                  <c:v>58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84711286089261"/>
          <c:y val="0.45173993875765528"/>
          <c:w val="0.29948622047244106"/>
          <c:h val="0.38902012248468948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7077865266837"/>
          <c:y val="0.24562592605920561"/>
          <c:w val="0.42727777777777787"/>
          <c:h val="0.68250681366457266"/>
        </c:manualLayout>
      </c:layout>
      <c:pieChart>
        <c:varyColors val="1"/>
        <c:ser>
          <c:idx val="0"/>
          <c:order val="0"/>
          <c:tx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поступления'!$C$7:$F$7</c:f>
              <c:numCache>
                <c:formatCode>General</c:formatCode>
                <c:ptCount val="4"/>
                <c:pt idx="0">
                  <c:v>58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основанию поступления </a:t>
            </a:r>
            <a:r>
              <a:rPr lang="ru-RU" sz="1400"/>
              <a:t> 2016 г.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pieChart>
        <c:varyColors val="1"/>
        <c:ser>
          <c:idx val="0"/>
          <c:order val="0"/>
          <c:tx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поступления'!$C$10:$F$10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поступления'!$C$15:$F$15</c:f>
              <c:numCache>
                <c:formatCode>General</c:formatCode>
                <c:ptCount val="4"/>
                <c:pt idx="0">
                  <c:v>64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Трудоустройство выпускников  </a:t>
            </a:r>
            <a:endParaRPr lang="ru-RU" sz="1600">
              <a:effectLst/>
            </a:endParaRPr>
          </a:p>
          <a:p>
            <a:pPr>
              <a:defRPr sz="1600"/>
            </a:pPr>
            <a:r>
              <a:rPr lang="ru-RU" sz="1600" b="1" i="0" baseline="0">
                <a:effectLst/>
              </a:rPr>
              <a:t>по </a:t>
            </a:r>
            <a:r>
              <a:rPr lang="ru-RU" sz="1600" b="1" i="0" u="none" strike="noStrike" baseline="0">
                <a:effectLst/>
              </a:rPr>
              <a:t>основанию поступления (кол-во)        </a:t>
            </a:r>
            <a:endParaRPr lang="ru-RU" sz="16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поступления'!$C$7:$F$7</c:f>
              <c:numCache>
                <c:formatCode>General</c:formatCode>
                <c:ptCount val="4"/>
                <c:pt idx="0">
                  <c:v>58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поступления'!$C$15:$F$15</c:f>
              <c:numCache>
                <c:formatCode>General</c:formatCode>
                <c:ptCount val="4"/>
                <c:pt idx="0">
                  <c:v>64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3769216"/>
        <c:axId val="63771008"/>
        <c:axId val="0"/>
      </c:bar3DChart>
      <c:catAx>
        <c:axId val="63769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3771008"/>
        <c:crosses val="autoZero"/>
        <c:auto val="1"/>
        <c:lblAlgn val="ctr"/>
        <c:lblOffset val="100"/>
        <c:noMultiLvlLbl val="0"/>
      </c:catAx>
      <c:valAx>
        <c:axId val="6377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69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</a:t>
            </a:r>
            <a:r>
              <a:rPr lang="ru-RU" sz="1600" b="1" i="0" u="none" strike="noStrike" baseline="0">
                <a:effectLst/>
              </a:rPr>
              <a:t>основанию поступления (кол-во)    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поступления'!$C$7:$F$7</c:f>
              <c:numCache>
                <c:formatCode>General</c:formatCode>
                <c:ptCount val="4"/>
                <c:pt idx="0">
                  <c:v>58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поступления'!$C$15:$F$15</c:f>
              <c:numCache>
                <c:formatCode>General</c:formatCode>
                <c:ptCount val="4"/>
                <c:pt idx="0">
                  <c:v>64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809792"/>
        <c:axId val="63815680"/>
      </c:barChart>
      <c:catAx>
        <c:axId val="6380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63815680"/>
        <c:crosses val="autoZero"/>
        <c:auto val="1"/>
        <c:lblAlgn val="ctr"/>
        <c:lblOffset val="100"/>
        <c:noMultiLvlLbl val="0"/>
      </c:catAx>
      <c:valAx>
        <c:axId val="6381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09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2</a:t>
            </a:r>
            <a:r>
              <a:rPr lang="ru-RU" sz="1400" b="1" i="0" baseline="0">
                <a:effectLst/>
              </a:rPr>
              <a:t>015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поступления'!$C$3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поступления'!$C$7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поступления'!$D$3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поступления'!$D$7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поступления'!$E$3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поступления'!$E$7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поступления'!$F$3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поступления'!$B$7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поступления'!$F$7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302656"/>
        <c:axId val="101304192"/>
      </c:barChart>
      <c:catAx>
        <c:axId val="10130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1304192"/>
        <c:crosses val="autoZero"/>
        <c:auto val="1"/>
        <c:lblAlgn val="ctr"/>
        <c:lblOffset val="100"/>
        <c:noMultiLvlLbl val="0"/>
      </c:catAx>
      <c:valAx>
        <c:axId val="1013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02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/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/>
              <a:t>2016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поступления'!$C$10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основанию поступления'!$C$15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поступления'!$D$10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основанию поступления'!$D$15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поступления'!$E$10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основанию поступления'!$E$15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поступления'!$F$10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поступления'!$B$15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'По основанию поступления'!$F$15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402880"/>
        <c:axId val="101421056"/>
      </c:barChart>
      <c:catAx>
        <c:axId val="101402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1421056"/>
        <c:crosses val="autoZero"/>
        <c:auto val="1"/>
        <c:lblAlgn val="ctr"/>
        <c:lblOffset val="100"/>
        <c:noMultiLvlLbl val="0"/>
      </c:catAx>
      <c:valAx>
        <c:axId val="1014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02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 2</a:t>
            </a:r>
            <a:r>
              <a:rPr lang="ru-RU" sz="1400" b="1" i="0" baseline="0">
                <a:effectLst/>
              </a:rPr>
              <a:t>015 г.</a:t>
            </a:r>
            <a:r>
              <a:rPr lang="en-US" sz="1400" b="1" i="0" baseline="0">
                <a:effectLst/>
              </a:rPr>
              <a:t> (%)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871666666666667"/>
          <c:y val="1.6941966959695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поступления'!$C$3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основанию поступления'!$C$8</c:f>
              <c:numCache>
                <c:formatCode>0</c:formatCode>
                <c:ptCount val="1"/>
                <c:pt idx="0">
                  <c:v>86.567164179104466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поступления'!$D$3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основанию поступления'!$D$8</c:f>
              <c:numCache>
                <c:formatCode>0</c:formatCode>
                <c:ptCount val="1"/>
                <c:pt idx="0">
                  <c:v>11.940298507462686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поступления'!$E$3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основанию поступления'!$E$8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поступления'!$F$3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основанию поступления'!$F$8</c:f>
              <c:numCache>
                <c:formatCode>0</c:formatCode>
                <c:ptCount val="1"/>
                <c:pt idx="0">
                  <c:v>1.4925373134328357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458304"/>
        <c:axId val="101459840"/>
      </c:barChart>
      <c:catAx>
        <c:axId val="10145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1459840"/>
        <c:crosses val="autoZero"/>
        <c:auto val="1"/>
        <c:lblAlgn val="ctr"/>
        <c:lblOffset val="100"/>
        <c:noMultiLvlLbl val="0"/>
      </c:catAx>
      <c:valAx>
        <c:axId val="101459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458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/>
              <a:t>2016 г.</a:t>
            </a:r>
            <a:r>
              <a:rPr lang="en-US" sz="1400"/>
              <a:t> </a:t>
            </a:r>
            <a:r>
              <a:rPr lang="en-US" sz="1400" b="1" i="0" baseline="0">
                <a:effectLst/>
              </a:rPr>
              <a:t>(%)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поступления'!$C$10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2017 г. (%)</c:v>
                </c:pt>
              </c:strCache>
            </c:strRef>
          </c:cat>
          <c:val>
            <c:numRef>
              <c:f>'По основанию поступления'!$C$16</c:f>
              <c:numCache>
                <c:formatCode>0</c:formatCode>
                <c:ptCount val="1"/>
                <c:pt idx="0">
                  <c:v>71.910112359550567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поступления'!$D$10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2017 г. (%)</c:v>
                </c:pt>
              </c:strCache>
            </c:strRef>
          </c:cat>
          <c:val>
            <c:numRef>
              <c:f>'По основанию поступления'!$D$16</c:f>
              <c:numCache>
                <c:formatCode>0</c:formatCode>
                <c:ptCount val="1"/>
                <c:pt idx="0">
                  <c:v>24.719101123595504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поступления'!$E$10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2017 г. (%)</c:v>
                </c:pt>
              </c:strCache>
            </c:strRef>
          </c:cat>
          <c:val>
            <c:numRef>
              <c:f>'По основанию поступления'!$E$16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поступления'!$F$10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2017 г. (%)</c:v>
                </c:pt>
              </c:strCache>
            </c:strRef>
          </c:cat>
          <c:val>
            <c:numRef>
              <c:f>'По основанию поступления'!$F$16</c:f>
              <c:numCache>
                <c:formatCode>0</c:formatCode>
                <c:ptCount val="1"/>
                <c:pt idx="0">
                  <c:v>3.3707865168539324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501184"/>
        <c:axId val="103489536"/>
      </c:barChart>
      <c:catAx>
        <c:axId val="101501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3489536"/>
        <c:crosses val="autoZero"/>
        <c:auto val="1"/>
        <c:lblAlgn val="ctr"/>
        <c:lblOffset val="100"/>
        <c:noMultiLvlLbl val="0"/>
      </c:catAx>
      <c:valAx>
        <c:axId val="103489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5011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</a:t>
            </a:r>
            <a:r>
              <a:rPr lang="ru-RU" sz="1600" b="1" i="0" u="none" strike="noStrike" baseline="0">
                <a:effectLst/>
              </a:rPr>
              <a:t>основанию поступления</a:t>
            </a:r>
            <a:r>
              <a:rPr lang="en-US" sz="1600" b="1" i="0" u="none" strike="noStrike" baseline="0">
                <a:effectLst/>
              </a:rPr>
              <a:t> (%)</a:t>
            </a:r>
            <a:r>
              <a:rPr lang="ru-RU" sz="1600" b="1" i="0" u="none" strike="noStrike" baseline="0">
                <a:effectLst/>
              </a:rPr>
              <a:t>    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поступления'!$B$8</c:f>
              <c:strCache>
                <c:ptCount val="1"/>
                <c:pt idx="0">
                  <c:v>2016 г.(%)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поступления'!$C$8:$F$8</c:f>
              <c:numCache>
                <c:formatCode>0</c:formatCode>
                <c:ptCount val="4"/>
                <c:pt idx="0">
                  <c:v>86.567164179104466</c:v>
                </c:pt>
                <c:pt idx="1">
                  <c:v>11.940298507462686</c:v>
                </c:pt>
                <c:pt idx="2">
                  <c:v>0</c:v>
                </c:pt>
                <c:pt idx="3">
                  <c:v>1.4925373134328357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поступления'!$B$16</c:f>
              <c:strCache>
                <c:ptCount val="1"/>
                <c:pt idx="0">
                  <c:v>2017 г. (%)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поступления'!$C$16:$F$16</c:f>
              <c:numCache>
                <c:formatCode>0</c:formatCode>
                <c:ptCount val="4"/>
                <c:pt idx="0">
                  <c:v>71.910112359550567</c:v>
                </c:pt>
                <c:pt idx="1">
                  <c:v>24.719101123595504</c:v>
                </c:pt>
                <c:pt idx="2">
                  <c:v>0</c:v>
                </c:pt>
                <c:pt idx="3">
                  <c:v>3.3707865168539324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520128"/>
        <c:axId val="103521664"/>
      </c:barChart>
      <c:catAx>
        <c:axId val="103520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03521664"/>
        <c:crosses val="autoZero"/>
        <c:auto val="1"/>
        <c:lblAlgn val="ctr"/>
        <c:lblOffset val="100"/>
        <c:noMultiLvlLbl val="0"/>
      </c:catAx>
      <c:valAx>
        <c:axId val="103521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520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Трудоустройство выпускников по направлениям (кол-во)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направлениям'!$C$8:$F$8</c:f>
              <c:numCache>
                <c:formatCode>General</c:formatCode>
                <c:ptCount val="4"/>
                <c:pt idx="0">
                  <c:v>27</c:v>
                </c:pt>
                <c:pt idx="1">
                  <c:v>5</c:v>
                </c:pt>
                <c:pt idx="2">
                  <c:v>50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направлениям'!$C$16:$F$16</c:f>
              <c:numCache>
                <c:formatCode>General</c:formatCode>
                <c:ptCount val="4"/>
                <c:pt idx="0">
                  <c:v>23</c:v>
                </c:pt>
                <c:pt idx="1">
                  <c:v>6</c:v>
                </c:pt>
                <c:pt idx="2">
                  <c:v>31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72992"/>
        <c:axId val="43174528"/>
      </c:barChart>
      <c:catAx>
        <c:axId val="43172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43174528"/>
        <c:crosses val="autoZero"/>
        <c:auto val="1"/>
        <c:lblAlgn val="ctr"/>
        <c:lblOffset val="100"/>
        <c:noMultiLvlLbl val="0"/>
      </c:catAx>
      <c:valAx>
        <c:axId val="4317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72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профилю </a:t>
            </a:r>
            <a:r>
              <a:rPr lang="ru-RU" sz="1400" b="1" i="0" baseline="0">
                <a:effectLst/>
              </a:rPr>
              <a:t>обучения  </a:t>
            </a:r>
            <a:r>
              <a:rPr lang="ru-RU" sz="1400" b="1" i="0" u="none" strike="noStrike" baseline="0">
                <a:effectLst/>
              </a:rPr>
              <a:t>2016 г.</a:t>
            </a:r>
            <a:endParaRPr lang="ru-RU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50000000000004E-2"/>
          <c:y val="0.24991287547389912"/>
          <c:w val="0.63850131233595808"/>
          <c:h val="0.68156313794109058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'Профиль обучения'!$C$10:$D$10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обучения'!$C$15:$D$15</c:f>
              <c:numCache>
                <c:formatCode>General</c:formatCode>
                <c:ptCount val="2"/>
                <c:pt idx="0">
                  <c:v>61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8471128608927"/>
          <c:y val="0.42859179060950719"/>
          <c:w val="0.32448622047244108"/>
          <c:h val="0.37976086322543029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 </a:t>
            </a:r>
            <a:r>
              <a:rPr lang="ru-RU" sz="1400" b="1" i="0" u="none" strike="noStrike" baseline="0">
                <a:effectLst/>
              </a:rPr>
              <a:t>по профилю обучения 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03805774278224E-2"/>
          <c:y val="0.24991287547389912"/>
          <c:w val="0.62414370078740167"/>
          <c:h val="0.69082239720034999"/>
        </c:manualLayout>
      </c:layout>
      <c:pie3DChart>
        <c:varyColors val="1"/>
        <c:ser>
          <c:idx val="0"/>
          <c:order val="0"/>
          <c:tx>
            <c:strRef>
              <c:f>'Профиль обучения'!$B$7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обучения'!$C$7:$D$7</c:f>
              <c:numCache>
                <c:formatCode>General</c:formatCode>
                <c:ptCount val="2"/>
                <c:pt idx="0">
                  <c:v>36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84711286089261"/>
          <c:y val="0.45173993875765528"/>
          <c:w val="0.29948622047244106"/>
          <c:h val="0.38902012248468948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профилю обучения   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7077865266837"/>
          <c:y val="0.24562592605920561"/>
          <c:w val="0.42727777777777787"/>
          <c:h val="0.68250681366457266"/>
        </c:manualLayout>
      </c:layout>
      <c:pieChart>
        <c:varyColors val="1"/>
        <c:ser>
          <c:idx val="0"/>
          <c:order val="0"/>
          <c:tx>
            <c:strRef>
              <c:f>'Профиль обучения'!$B$7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обучения'!$C$7:$D$7</c:f>
              <c:numCache>
                <c:formatCode>General</c:formatCode>
                <c:ptCount val="2"/>
                <c:pt idx="0">
                  <c:v>36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профилю обучения  </a:t>
            </a:r>
            <a:r>
              <a:rPr lang="ru-RU" sz="1400"/>
              <a:t> 2016 г.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pieChart>
        <c:varyColors val="1"/>
        <c:ser>
          <c:idx val="0"/>
          <c:order val="0"/>
          <c:tx>
            <c:strRef>
              <c:f>'Профиль обучения'!$B$15</c:f>
              <c:strCache>
                <c:ptCount val="1"/>
                <c:pt idx="0">
                  <c:v>2017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'Профиль обучения'!$C$10:$D$10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обучения'!$C$15:$D$15</c:f>
              <c:numCache>
                <c:formatCode>General</c:formatCode>
                <c:ptCount val="2"/>
                <c:pt idx="0">
                  <c:v>61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Трудоустройство выпускников  </a:t>
            </a:r>
            <a:endParaRPr lang="ru-RU" sz="1600">
              <a:effectLst/>
            </a:endParaRPr>
          </a:p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по профилю обучения   (кол-во)        </a:t>
            </a:r>
            <a:endParaRPr lang="ru-RU" sz="16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'Профиль обучения'!$B$7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обучения'!$C$7:$D$7</c:f>
              <c:numCache>
                <c:formatCode>General</c:formatCode>
                <c:ptCount val="2"/>
                <c:pt idx="0">
                  <c:v>36</c:v>
                </c:pt>
                <c:pt idx="1">
                  <c:v>31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обучения'!$B$15</c:f>
              <c:strCache>
                <c:ptCount val="1"/>
                <c:pt idx="0">
                  <c:v>2017 г.</c:v>
                </c:pt>
              </c:strCache>
            </c:strRef>
          </c:tx>
          <c:invertIfNegative val="0"/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обучения'!$C$15:$D$15</c:f>
              <c:numCache>
                <c:formatCode>General</c:formatCode>
                <c:ptCount val="2"/>
                <c:pt idx="0">
                  <c:v>61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481280"/>
        <c:axId val="56482816"/>
        <c:axId val="0"/>
      </c:bar3DChart>
      <c:catAx>
        <c:axId val="5648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6482816"/>
        <c:crosses val="autoZero"/>
        <c:auto val="1"/>
        <c:lblAlgn val="ctr"/>
        <c:lblOffset val="100"/>
        <c:noMultiLvlLbl val="0"/>
      </c:catAx>
      <c:valAx>
        <c:axId val="5648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81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по профилю  обучения   (кол-во)    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'Профиль обучения'!$B$7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обучения'!$C$7:$D$7</c:f>
              <c:numCache>
                <c:formatCode>General</c:formatCode>
                <c:ptCount val="2"/>
                <c:pt idx="0">
                  <c:v>36</c:v>
                </c:pt>
                <c:pt idx="1">
                  <c:v>31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обучения'!$B$15</c:f>
              <c:strCache>
                <c:ptCount val="1"/>
                <c:pt idx="0">
                  <c:v>2017 г.</c:v>
                </c:pt>
              </c:strCache>
            </c:strRef>
          </c:tx>
          <c:invertIfNegative val="0"/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обучения'!$C$15:$D$15</c:f>
              <c:numCache>
                <c:formatCode>General</c:formatCode>
                <c:ptCount val="2"/>
                <c:pt idx="0">
                  <c:v>61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584896"/>
        <c:axId val="103586432"/>
      </c:barChart>
      <c:catAx>
        <c:axId val="103584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03586432"/>
        <c:crosses val="autoZero"/>
        <c:auto val="1"/>
        <c:lblAlgn val="ctr"/>
        <c:lblOffset val="100"/>
        <c:noMultiLvlLbl val="0"/>
      </c:catAx>
      <c:valAx>
        <c:axId val="10358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58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профилю обучения    2</a:t>
            </a:r>
            <a:r>
              <a:rPr lang="ru-RU" sz="1400" b="1" i="0" baseline="0">
                <a:effectLst/>
              </a:rPr>
              <a:t>015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'Профиль обучения'!$C$3</c:f>
              <c:strCache>
                <c:ptCount val="1"/>
                <c:pt idx="0">
                  <c:v>Профиль</c:v>
                </c:pt>
              </c:strCache>
            </c:strRef>
          </c:tx>
          <c:invertIfNegative val="0"/>
          <c:cat>
            <c:strRef>
              <c:f>'Профиль обучения'!$B$7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'Профиль обучения'!$C$7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обучения'!$D$3</c:f>
              <c:strCache>
                <c:ptCount val="1"/>
                <c:pt idx="0">
                  <c:v>Не по профилю</c:v>
                </c:pt>
              </c:strCache>
            </c:strRef>
          </c:tx>
          <c:invertIfNegative val="0"/>
          <c:cat>
            <c:strRef>
              <c:f>'Профиль обучения'!$B$7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'Профиль обучения'!$D$7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3641856"/>
        <c:axId val="103643392"/>
      </c:barChart>
      <c:catAx>
        <c:axId val="103641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3643392"/>
        <c:crosses val="autoZero"/>
        <c:auto val="1"/>
        <c:lblAlgn val="ctr"/>
        <c:lblOffset val="100"/>
        <c:noMultiLvlLbl val="0"/>
      </c:catAx>
      <c:valAx>
        <c:axId val="1036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641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/>
              <a:t>по </a:t>
            </a:r>
            <a:r>
              <a:rPr lang="ru-RU" sz="1400" b="1" i="0" u="none" strike="noStrike" baseline="0">
                <a:effectLst/>
              </a:rPr>
              <a:t>профилю поступления   </a:t>
            </a:r>
            <a:r>
              <a:rPr lang="ru-RU" sz="1400"/>
              <a:t>2016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'Профиль обучения'!$C$10</c:f>
              <c:strCache>
                <c:ptCount val="1"/>
                <c:pt idx="0">
                  <c:v>Профиль</c:v>
                </c:pt>
              </c:strCache>
            </c:strRef>
          </c:tx>
          <c:invertIfNegative val="0"/>
          <c:cat>
            <c:strRef>
              <c:f>'Профиль обучения'!$B$15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'Профиль обучения'!$C$15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обучения'!$D$10</c:f>
              <c:strCache>
                <c:ptCount val="1"/>
                <c:pt idx="0">
                  <c:v>Не по профилю</c:v>
                </c:pt>
              </c:strCache>
            </c:strRef>
          </c:tx>
          <c:invertIfNegative val="0"/>
          <c:cat>
            <c:strRef>
              <c:f>'Профиль обучения'!$B$15</c:f>
              <c:strCache>
                <c:ptCount val="1"/>
                <c:pt idx="0">
                  <c:v>2017 г.</c:v>
                </c:pt>
              </c:strCache>
            </c:strRef>
          </c:cat>
          <c:val>
            <c:numRef>
              <c:f>'Профиль обучения'!$D$15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3674240"/>
        <c:axId val="103675776"/>
      </c:barChart>
      <c:catAx>
        <c:axId val="10367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3675776"/>
        <c:crosses val="autoZero"/>
        <c:auto val="1"/>
        <c:lblAlgn val="ctr"/>
        <c:lblOffset val="100"/>
        <c:noMultiLvlLbl val="0"/>
      </c:catAx>
      <c:valAx>
        <c:axId val="10367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674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профилю обучения      2</a:t>
            </a:r>
            <a:r>
              <a:rPr lang="ru-RU" sz="1400" b="1" i="0" baseline="0">
                <a:effectLst/>
              </a:rPr>
              <a:t>015 г.</a:t>
            </a:r>
            <a:r>
              <a:rPr lang="en-US" sz="1400" b="1" i="0" baseline="0">
                <a:effectLst/>
              </a:rPr>
              <a:t> (%)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871666666666667"/>
          <c:y val="1.6941966959695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'Профиль обучения'!$C$3</c:f>
              <c:strCache>
                <c:ptCount val="1"/>
                <c:pt idx="0">
                  <c:v>Профиль</c:v>
                </c:pt>
              </c:strCache>
            </c:strRef>
          </c:tx>
          <c:invertIfNegative val="0"/>
          <c:cat>
            <c:strRef>
              <c:f>'Профиль обучения'!$B$8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'Профиль обучения'!$C$8</c:f>
              <c:numCache>
                <c:formatCode>0</c:formatCode>
                <c:ptCount val="1"/>
                <c:pt idx="0">
                  <c:v>53.731343283582092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обучения'!$D$3</c:f>
              <c:strCache>
                <c:ptCount val="1"/>
                <c:pt idx="0">
                  <c:v>Не по профилю</c:v>
                </c:pt>
              </c:strCache>
            </c:strRef>
          </c:tx>
          <c:invertIfNegative val="0"/>
          <c:cat>
            <c:strRef>
              <c:f>'Профиль обучения'!$B$8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'Профиль обучения'!$D$8</c:f>
              <c:numCache>
                <c:formatCode>0</c:formatCode>
                <c:ptCount val="1"/>
                <c:pt idx="0">
                  <c:v>46.268656716417908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239104"/>
        <c:axId val="104240640"/>
      </c:barChart>
      <c:catAx>
        <c:axId val="104239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4240640"/>
        <c:crosses val="autoZero"/>
        <c:auto val="1"/>
        <c:lblAlgn val="ctr"/>
        <c:lblOffset val="100"/>
        <c:noMultiLvlLbl val="0"/>
      </c:catAx>
      <c:valAx>
        <c:axId val="1042406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239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>
                <a:effectLst/>
              </a:rPr>
              <a:t>по профилю обучения    </a:t>
            </a:r>
            <a:r>
              <a:rPr lang="ru-RU" sz="1400"/>
              <a:t>2016 г.</a:t>
            </a:r>
            <a:r>
              <a:rPr lang="en-US" sz="1400"/>
              <a:t> </a:t>
            </a:r>
            <a:r>
              <a:rPr lang="en-US" sz="1400" b="1" i="0" baseline="0">
                <a:effectLst/>
              </a:rPr>
              <a:t>(%)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'Профиль обучения'!$C$10</c:f>
              <c:strCache>
                <c:ptCount val="1"/>
                <c:pt idx="0">
                  <c:v>Профиль</c:v>
                </c:pt>
              </c:strCache>
            </c:strRef>
          </c:tx>
          <c:invertIfNegative val="0"/>
          <c:cat>
            <c:strRef>
              <c:f>'Профиль обучения'!$B$16</c:f>
              <c:strCache>
                <c:ptCount val="1"/>
                <c:pt idx="0">
                  <c:v>2017 г. (%)</c:v>
                </c:pt>
              </c:strCache>
            </c:strRef>
          </c:cat>
          <c:val>
            <c:numRef>
              <c:f>'Профиль обучения'!$C$16</c:f>
              <c:numCache>
                <c:formatCode>0</c:formatCode>
                <c:ptCount val="1"/>
                <c:pt idx="0">
                  <c:v>68.539325842696627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обучения'!$D$10</c:f>
              <c:strCache>
                <c:ptCount val="1"/>
                <c:pt idx="0">
                  <c:v>Не по профилю</c:v>
                </c:pt>
              </c:strCache>
            </c:strRef>
          </c:tx>
          <c:invertIfNegative val="0"/>
          <c:cat>
            <c:strRef>
              <c:f>'Профиль обучения'!$B$16</c:f>
              <c:strCache>
                <c:ptCount val="1"/>
                <c:pt idx="0">
                  <c:v>2017 г. (%)</c:v>
                </c:pt>
              </c:strCache>
            </c:strRef>
          </c:cat>
          <c:val>
            <c:numRef>
              <c:f>'Профиль обучения'!$D$16</c:f>
              <c:numCache>
                <c:formatCode>0</c:formatCode>
                <c:ptCount val="1"/>
                <c:pt idx="0">
                  <c:v>31.460674157303369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291712"/>
        <c:axId val="104293504"/>
      </c:barChart>
      <c:catAx>
        <c:axId val="10429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04293504"/>
        <c:crosses val="autoZero"/>
        <c:auto val="1"/>
        <c:lblAlgn val="ctr"/>
        <c:lblOffset val="100"/>
        <c:noMultiLvlLbl val="0"/>
      </c:catAx>
      <c:valAx>
        <c:axId val="104293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291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Трудоустройство выпускников по направления</a:t>
            </a:r>
            <a:r>
              <a:rPr lang="en-US" sz="1400" b="1" i="0" u="none" strike="noStrike" baseline="0">
                <a:effectLst/>
              </a:rPr>
              <a:t> (</a:t>
            </a:r>
            <a:r>
              <a:rPr lang="ru-RU" sz="1400" b="1" i="0" u="none" strike="noStrike" baseline="0">
                <a:effectLst/>
              </a:rPr>
              <a:t>кол-во</a:t>
            </a:r>
            <a:r>
              <a:rPr lang="en-US" sz="1400" b="1" i="0" u="none" strike="noStrike" baseline="0">
                <a:effectLst/>
              </a:rPr>
              <a:t>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направлениям'!$C$3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направлениям'!$C$8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направлениям'!$D$3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направлениям'!$D$8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направлениям'!$E$3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направлениям'!$E$8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направлениям'!$F$3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направлениям'!$F$8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758976"/>
        <c:axId val="53785344"/>
      </c:barChart>
      <c:catAx>
        <c:axId val="5375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3785344"/>
        <c:crosses val="autoZero"/>
        <c:auto val="1"/>
        <c:lblAlgn val="ctr"/>
        <c:lblOffset val="100"/>
        <c:noMultiLvlLbl val="0"/>
      </c:catAx>
      <c:valAx>
        <c:axId val="5378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758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по профилю обучения  </a:t>
            </a:r>
            <a:r>
              <a:rPr lang="en-US" sz="1600" b="1" i="0" u="none" strike="noStrike" baseline="0">
                <a:effectLst/>
              </a:rPr>
              <a:t> (%)</a:t>
            </a:r>
            <a:r>
              <a:rPr lang="ru-RU" sz="1600" b="1" i="0" u="none" strike="noStrike" baseline="0">
                <a:effectLst/>
              </a:rPr>
              <a:t>    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'Профиль обучения'!$B$8</c:f>
              <c:strCache>
                <c:ptCount val="1"/>
                <c:pt idx="0">
                  <c:v>2016 г.(%)</c:v>
                </c:pt>
              </c:strCache>
            </c:strRef>
          </c:tx>
          <c:invertIfNegative val="0"/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обучения'!$C$8:$D$8</c:f>
              <c:numCache>
                <c:formatCode>0</c:formatCode>
                <c:ptCount val="2"/>
                <c:pt idx="0">
                  <c:v>53.731343283582092</c:v>
                </c:pt>
                <c:pt idx="1">
                  <c:v>46.268656716417908</c:v>
                </c:pt>
              </c:numCache>
            </c:numRef>
          </c:val>
        </c:ser>
        <c:ser>
          <c:idx val="1"/>
          <c:order val="1"/>
          <c:tx>
            <c:strRef>
              <c:f>'Профиль обучения'!$B$16</c:f>
              <c:strCache>
                <c:ptCount val="1"/>
                <c:pt idx="0">
                  <c:v>2017 г. (%)</c:v>
                </c:pt>
              </c:strCache>
            </c:strRef>
          </c:tx>
          <c:invertIfNegative val="0"/>
          <c:cat>
            <c:strRef>
              <c:f>'Профиль обучения'!$C$3:$D$3</c:f>
              <c:strCache>
                <c:ptCount val="2"/>
                <c:pt idx="0">
                  <c:v>Профиль</c:v>
                </c:pt>
                <c:pt idx="1">
                  <c:v>Не по профилю</c:v>
                </c:pt>
              </c:strCache>
            </c:strRef>
          </c:cat>
          <c:val>
            <c:numRef>
              <c:f>'Профиль обучения'!$C$16:$D$16</c:f>
              <c:numCache>
                <c:formatCode>0</c:formatCode>
                <c:ptCount val="2"/>
                <c:pt idx="0">
                  <c:v>68.539325842696627</c:v>
                </c:pt>
                <c:pt idx="1">
                  <c:v>31.460674157303369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328192"/>
        <c:axId val="104329984"/>
      </c:barChart>
      <c:catAx>
        <c:axId val="104328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04329984"/>
        <c:crosses val="autoZero"/>
        <c:auto val="1"/>
        <c:lblAlgn val="ctr"/>
        <c:lblOffset val="100"/>
        <c:noMultiLvlLbl val="0"/>
      </c:catAx>
      <c:valAx>
        <c:axId val="1043299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4328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50000000000004E-2"/>
          <c:y val="0.24991287547389912"/>
          <c:w val="0.63850131233595808"/>
          <c:h val="0.68156313794109058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'Форма обучения (2)'!$C$10:$D$10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(2)'!$C$15:$D$15</c:f>
              <c:numCache>
                <c:formatCode>General</c:formatCode>
                <c:ptCount val="2"/>
                <c:pt idx="0">
                  <c:v>88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8471128608927"/>
          <c:y val="0.42859179060950719"/>
          <c:w val="0.32448622047244108"/>
          <c:h val="0.37976086322543029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 </a:t>
            </a:r>
            <a:r>
              <a:rPr lang="ru-RU" sz="1400" b="1" i="0" u="none" strike="noStrike" baseline="0">
                <a:effectLst/>
              </a:rPr>
              <a:t>по форме обучения 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03805774278224E-2"/>
          <c:y val="0.24991287547389912"/>
          <c:w val="0.62414370078740167"/>
          <c:h val="0.69082239720034999"/>
        </c:manualLayout>
      </c:layout>
      <c:pie3DChart>
        <c:varyColors val="1"/>
        <c:ser>
          <c:idx val="0"/>
          <c:order val="0"/>
          <c:tx>
            <c:strRef>
              <c:f>'Форма обучения (2)'!$B$7</c:f>
              <c:strCache>
                <c:ptCount val="1"/>
                <c:pt idx="0">
                  <c:v>2015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(2)'!$C$7:$D$7</c:f>
              <c:numCache>
                <c:formatCode>General</c:formatCode>
                <c:ptCount val="2"/>
                <c:pt idx="0">
                  <c:v>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84711286089261"/>
          <c:y val="0.45173993875765528"/>
          <c:w val="0.29948622047244106"/>
          <c:h val="0.38902012248468948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форме обучения   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7077865266837"/>
          <c:y val="0.24562592605920561"/>
          <c:w val="0.42727777777777787"/>
          <c:h val="0.68250681366457266"/>
        </c:manualLayout>
      </c:layout>
      <c:pieChart>
        <c:varyColors val="1"/>
        <c:ser>
          <c:idx val="0"/>
          <c:order val="0"/>
          <c:tx>
            <c:strRef>
              <c:f>'Форма обучения (2)'!$B$7</c:f>
              <c:strCache>
                <c:ptCount val="1"/>
                <c:pt idx="0">
                  <c:v>2015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(2)'!$C$7:$D$7</c:f>
              <c:numCache>
                <c:formatCode>General</c:formatCode>
                <c:ptCount val="2"/>
                <c:pt idx="0">
                  <c:v>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форме обучения  </a:t>
            </a:r>
            <a:r>
              <a:rPr lang="ru-RU" sz="1400"/>
              <a:t> 2016 г.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pieChart>
        <c:varyColors val="1"/>
        <c:ser>
          <c:idx val="0"/>
          <c:order val="0"/>
          <c:tx>
            <c:strRef>
              <c:f>'Форма обучения (2)'!$B$15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'Форма обучения (2)'!$C$10:$D$10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(2)'!$C$15:$D$15</c:f>
              <c:numCache>
                <c:formatCode>General</c:formatCode>
                <c:ptCount val="2"/>
                <c:pt idx="0">
                  <c:v>88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Трудоустройство выпускников  </a:t>
            </a:r>
            <a:endParaRPr lang="ru-RU" sz="1600">
              <a:effectLst/>
            </a:endParaRPr>
          </a:p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по форме обучения   (кол-во)        </a:t>
            </a:r>
            <a:endParaRPr lang="ru-RU" sz="16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'Форма обучения (2)'!$B$7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(2)'!$C$7:$D$7</c:f>
              <c:numCache>
                <c:formatCode>General</c:formatCode>
                <c:ptCount val="2"/>
                <c:pt idx="0">
                  <c:v>68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(2)'!$B$15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(2)'!$C$15:$D$15</c:f>
              <c:numCache>
                <c:formatCode>General</c:formatCode>
                <c:ptCount val="2"/>
                <c:pt idx="0">
                  <c:v>88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135552"/>
        <c:axId val="110145536"/>
        <c:axId val="0"/>
      </c:bar3DChart>
      <c:catAx>
        <c:axId val="110135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0145536"/>
        <c:crosses val="autoZero"/>
        <c:auto val="1"/>
        <c:lblAlgn val="ctr"/>
        <c:lblOffset val="100"/>
        <c:noMultiLvlLbl val="0"/>
      </c:catAx>
      <c:valAx>
        <c:axId val="11014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35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'Форма обучения (2)'!$B$7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(2)'!$C$7:$D$7</c:f>
              <c:numCache>
                <c:formatCode>General</c:formatCode>
                <c:ptCount val="2"/>
                <c:pt idx="0">
                  <c:v>68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(2)'!$B$15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(2)'!$C$15:$D$15</c:f>
              <c:numCache>
                <c:formatCode>General</c:formatCode>
                <c:ptCount val="2"/>
                <c:pt idx="0">
                  <c:v>88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200704"/>
        <c:axId val="110202240"/>
      </c:barChart>
      <c:catAx>
        <c:axId val="110200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0202240"/>
        <c:crosses val="autoZero"/>
        <c:auto val="1"/>
        <c:lblAlgn val="ctr"/>
        <c:lblOffset val="100"/>
        <c:noMultiLvlLbl val="0"/>
      </c:catAx>
      <c:valAx>
        <c:axId val="11020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00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форме обучения    2</a:t>
            </a:r>
            <a:r>
              <a:rPr lang="ru-RU" sz="1400" b="1" i="0" baseline="0">
                <a:effectLst/>
              </a:rPr>
              <a:t>015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'Форма обучения (2)'!$C$3</c:f>
              <c:strCache>
                <c:ptCount val="1"/>
                <c:pt idx="0">
                  <c:v>Очная</c:v>
                </c:pt>
              </c:strCache>
            </c:strRef>
          </c:tx>
          <c:invertIfNegative val="0"/>
          <c:cat>
            <c:strRef>
              <c:f>'Форма обучения (2)'!$B$7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'Форма обучения (2)'!$C$7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(2)'!$D$3</c:f>
              <c:strCache>
                <c:ptCount val="1"/>
                <c:pt idx="0">
                  <c:v>Очно-заочная</c:v>
                </c:pt>
              </c:strCache>
            </c:strRef>
          </c:tx>
          <c:invertIfNegative val="0"/>
          <c:cat>
            <c:strRef>
              <c:f>'Форма обучения (2)'!$B$7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'Форма обучения (2)'!$D$7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224512"/>
        <c:axId val="110226048"/>
      </c:barChart>
      <c:catAx>
        <c:axId val="110224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0226048"/>
        <c:crosses val="autoZero"/>
        <c:auto val="1"/>
        <c:lblAlgn val="ctr"/>
        <c:lblOffset val="100"/>
        <c:noMultiLvlLbl val="0"/>
      </c:catAx>
      <c:valAx>
        <c:axId val="1102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24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/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/>
              <a:t>2016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'Форма обучения (2)'!$C$10</c:f>
              <c:strCache>
                <c:ptCount val="1"/>
                <c:pt idx="0">
                  <c:v>Очная</c:v>
                </c:pt>
              </c:strCache>
            </c:strRef>
          </c:tx>
          <c:invertIfNegative val="0"/>
          <c:cat>
            <c:strRef>
              <c:f>'Форма обучения (2)'!$B$15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'Форма обучения (2)'!$C$15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(2)'!$D$10</c:f>
              <c:strCache>
                <c:ptCount val="1"/>
                <c:pt idx="0">
                  <c:v>Очно-заочная</c:v>
                </c:pt>
              </c:strCache>
            </c:strRef>
          </c:tx>
          <c:invertIfNegative val="0"/>
          <c:cat>
            <c:strRef>
              <c:f>'Форма обучения (2)'!$B$15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'Форма обучения (2)'!$D$15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256896"/>
        <c:axId val="110258432"/>
      </c:barChart>
      <c:catAx>
        <c:axId val="11025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0258432"/>
        <c:crosses val="autoZero"/>
        <c:auto val="1"/>
        <c:lblAlgn val="ctr"/>
        <c:lblOffset val="100"/>
        <c:noMultiLvlLbl val="0"/>
      </c:catAx>
      <c:valAx>
        <c:axId val="11025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56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форме обучения      2</a:t>
            </a:r>
            <a:r>
              <a:rPr lang="ru-RU" sz="1400" b="1" i="0" baseline="0">
                <a:effectLst/>
              </a:rPr>
              <a:t>015 г.</a:t>
            </a:r>
            <a:r>
              <a:rPr lang="en-US" sz="1400" b="1" i="0" baseline="0">
                <a:effectLst/>
              </a:rPr>
              <a:t> (%)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871666666666667"/>
          <c:y val="1.6941966959695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501"/>
          <c:w val="0.46338888888888902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'Форма обучения (2)'!$C$3</c:f>
              <c:strCache>
                <c:ptCount val="1"/>
                <c:pt idx="0">
                  <c:v>Очная</c:v>
                </c:pt>
              </c:strCache>
            </c:strRef>
          </c:tx>
          <c:invertIfNegative val="0"/>
          <c:cat>
            <c:strRef>
              <c:f>'Форма обучения (2)'!$B$8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'Форма обучения (2)'!$C$8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(2)'!$D$3</c:f>
              <c:strCache>
                <c:ptCount val="1"/>
                <c:pt idx="0">
                  <c:v>Очно-заочная</c:v>
                </c:pt>
              </c:strCache>
            </c:strRef>
          </c:tx>
          <c:invertIfNegative val="0"/>
          <c:cat>
            <c:strRef>
              <c:f>'Форма обучения (2)'!$B$8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'Форма обучения (2)'!$D$8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428544"/>
        <c:axId val="110430080"/>
      </c:barChart>
      <c:catAx>
        <c:axId val="110428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0430080"/>
        <c:crosses val="autoZero"/>
        <c:auto val="1"/>
        <c:lblAlgn val="ctr"/>
        <c:lblOffset val="100"/>
        <c:noMultiLvlLbl val="0"/>
      </c:catAx>
      <c:valAx>
        <c:axId val="110430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428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по направления </a:t>
            </a:r>
            <a:r>
              <a:rPr lang="en-US" sz="1400" b="1" i="0" baseline="0">
                <a:effectLst/>
              </a:rPr>
              <a:t>(</a:t>
            </a:r>
            <a:r>
              <a:rPr lang="ru-RU" sz="1400" b="1" i="0" baseline="0">
                <a:effectLst/>
              </a:rPr>
              <a:t>кол-во</a:t>
            </a:r>
            <a:r>
              <a:rPr lang="en-US" sz="1400" b="1" i="0" baseline="0">
                <a:effectLst/>
              </a:rPr>
              <a:t>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направлениям'!$C$11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направлениям'!$C$16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направлениям'!$D$11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направлениям'!$D$16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направлениям'!$E$11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направлениям'!$E$16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направлениям'!$F$11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направлениям'!$F$16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741632"/>
        <c:axId val="54755712"/>
      </c:barChart>
      <c:catAx>
        <c:axId val="54741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4755712"/>
        <c:crosses val="autoZero"/>
        <c:auto val="1"/>
        <c:lblAlgn val="ctr"/>
        <c:lblOffset val="100"/>
        <c:noMultiLvlLbl val="0"/>
      </c:catAx>
      <c:valAx>
        <c:axId val="5475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41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>
                <a:effectLst/>
              </a:rPr>
              <a:t>по форме обучения    </a:t>
            </a:r>
            <a:r>
              <a:rPr lang="ru-RU" sz="1400"/>
              <a:t>2016 г.</a:t>
            </a:r>
            <a:r>
              <a:rPr lang="en-US" sz="1400"/>
              <a:t> </a:t>
            </a:r>
            <a:r>
              <a:rPr lang="en-US" sz="1400" b="1" i="0" baseline="0">
                <a:effectLst/>
              </a:rPr>
              <a:t>(%)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69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'Форма обучения (2)'!$C$10</c:f>
              <c:strCache>
                <c:ptCount val="1"/>
                <c:pt idx="0">
                  <c:v>Очная</c:v>
                </c:pt>
              </c:strCache>
            </c:strRef>
          </c:tx>
          <c:invertIfNegative val="0"/>
          <c:cat>
            <c:strRef>
              <c:f>'Форма обучения (2)'!$B$16</c:f>
              <c:strCache>
                <c:ptCount val="1"/>
                <c:pt idx="0">
                  <c:v>2016 г. (%)</c:v>
                </c:pt>
              </c:strCache>
            </c:strRef>
          </c:cat>
          <c:val>
            <c:numRef>
              <c:f>'Форма обучения (2)'!$C$16</c:f>
              <c:numCache>
                <c:formatCode>0</c:formatCode>
                <c:ptCount val="1"/>
                <c:pt idx="0">
                  <c:v>98.876404494382015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(2)'!$D$10</c:f>
              <c:strCache>
                <c:ptCount val="1"/>
                <c:pt idx="0">
                  <c:v>Очно-заочная</c:v>
                </c:pt>
              </c:strCache>
            </c:strRef>
          </c:tx>
          <c:invertIfNegative val="0"/>
          <c:cat>
            <c:strRef>
              <c:f>'Форма обучения (2)'!$B$16</c:f>
              <c:strCache>
                <c:ptCount val="1"/>
                <c:pt idx="0">
                  <c:v>2016 г. (%)</c:v>
                </c:pt>
              </c:strCache>
            </c:strRef>
          </c:cat>
          <c:val>
            <c:numRef>
              <c:f>'Форма обучения (2)'!$D$16</c:f>
              <c:numCache>
                <c:formatCode>0</c:formatCode>
                <c:ptCount val="1"/>
                <c:pt idx="0">
                  <c:v>1.1235955056179776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497792"/>
        <c:axId val="110499328"/>
      </c:barChart>
      <c:catAx>
        <c:axId val="110497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0499328"/>
        <c:crosses val="autoZero"/>
        <c:auto val="1"/>
        <c:lblAlgn val="ctr"/>
        <c:lblOffset val="100"/>
        <c:noMultiLvlLbl val="0"/>
      </c:catAx>
      <c:valAx>
        <c:axId val="110499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497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по форме обучения  </a:t>
            </a:r>
            <a:r>
              <a:rPr lang="en-US" sz="1600" b="1" i="0" u="none" strike="noStrike" baseline="0">
                <a:effectLst/>
              </a:rPr>
              <a:t> (%)</a:t>
            </a:r>
            <a:r>
              <a:rPr lang="ru-RU" sz="1600" b="1" i="0" u="none" strike="noStrike" baseline="0">
                <a:effectLst/>
              </a:rPr>
              <a:t>    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'Форма обучения (2)'!$B$8</c:f>
              <c:strCache>
                <c:ptCount val="1"/>
                <c:pt idx="0">
                  <c:v>2015 г.(%)</c:v>
                </c:pt>
              </c:strCache>
            </c:strRef>
          </c:tx>
          <c:invertIfNegative val="0"/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(2)'!$C$8:$D$8</c:f>
              <c:numCache>
                <c:formatCode>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'Форма обучения (2)'!$B$16</c:f>
              <c:strCache>
                <c:ptCount val="1"/>
                <c:pt idx="0">
                  <c:v>2016 г. (%)</c:v>
                </c:pt>
              </c:strCache>
            </c:strRef>
          </c:tx>
          <c:invertIfNegative val="0"/>
          <c:cat>
            <c:strRef>
              <c:f>'Форма обучения (2)'!$C$3:$D$3</c:f>
              <c:strCache>
                <c:ptCount val="2"/>
                <c:pt idx="0">
                  <c:v>Очная</c:v>
                </c:pt>
                <c:pt idx="1">
                  <c:v>Очно-заочная</c:v>
                </c:pt>
              </c:strCache>
            </c:strRef>
          </c:cat>
          <c:val>
            <c:numRef>
              <c:f>'Форма обучения (2)'!$C$16:$D$16</c:f>
              <c:numCache>
                <c:formatCode>0</c:formatCode>
                <c:ptCount val="2"/>
                <c:pt idx="0">
                  <c:v>98.876404494382015</c:v>
                </c:pt>
                <c:pt idx="1">
                  <c:v>1.1235955056179776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513536"/>
        <c:axId val="110523520"/>
      </c:barChart>
      <c:catAx>
        <c:axId val="11051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0523520"/>
        <c:crosses val="autoZero"/>
        <c:auto val="1"/>
        <c:lblAlgn val="ctr"/>
        <c:lblOffset val="100"/>
        <c:noMultiLvlLbl val="0"/>
      </c:catAx>
      <c:valAx>
        <c:axId val="110523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513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Трудоустройство выпускников по направления (%)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направлениям'!$C$3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направлениям'!$C$9</c:f>
              <c:numCache>
                <c:formatCode>0</c:formatCode>
                <c:ptCount val="1"/>
                <c:pt idx="0">
                  <c:v>31.03448275862069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направлениям'!$D$3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направлениям'!$D$9</c:f>
              <c:numCache>
                <c:formatCode>0</c:formatCode>
                <c:ptCount val="1"/>
                <c:pt idx="0">
                  <c:v>5.7471264367816088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направлениям'!$E$3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направлениям'!$E$9</c:f>
              <c:numCache>
                <c:formatCode>0</c:formatCode>
                <c:ptCount val="1"/>
                <c:pt idx="0">
                  <c:v>57.47126436781609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направлениям'!$F$3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направлениям'!$F$9</c:f>
              <c:numCache>
                <c:formatCode>0</c:formatCode>
                <c:ptCount val="1"/>
                <c:pt idx="0">
                  <c:v>5.7471264367816088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046720"/>
        <c:axId val="56048256"/>
      </c:barChart>
      <c:catAx>
        <c:axId val="5604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6048256"/>
        <c:crosses val="autoZero"/>
        <c:auto val="1"/>
        <c:lblAlgn val="ctr"/>
        <c:lblOffset val="100"/>
        <c:noMultiLvlLbl val="0"/>
      </c:catAx>
      <c:valAx>
        <c:axId val="56048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46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по направления </a:t>
            </a:r>
            <a:r>
              <a:rPr lang="en-US" sz="1400" b="1" i="0" baseline="0">
                <a:effectLst/>
              </a:rPr>
              <a:t>(</a:t>
            </a:r>
            <a:r>
              <a:rPr lang="ru-RU" sz="1400" b="1" i="0" baseline="0">
                <a:effectLst/>
              </a:rPr>
              <a:t>%</a:t>
            </a:r>
            <a:r>
              <a:rPr lang="en-US" sz="1400" b="1" i="0" baseline="0">
                <a:effectLst/>
              </a:rPr>
              <a:t>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направлениям'!$C$11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направлениям'!$C$17</c:f>
              <c:numCache>
                <c:formatCode>0</c:formatCode>
                <c:ptCount val="1"/>
                <c:pt idx="0">
                  <c:v>34.328358208955223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направлениям'!$D$11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направлениям'!$D$17</c:f>
              <c:numCache>
                <c:formatCode>0</c:formatCode>
                <c:ptCount val="1"/>
                <c:pt idx="0">
                  <c:v>8.9552238805970141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направлениям'!$E$11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направлениям'!$E$17</c:f>
              <c:numCache>
                <c:formatCode>0</c:formatCode>
                <c:ptCount val="1"/>
                <c:pt idx="0">
                  <c:v>46.268656716417908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направлениям'!$F$11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направлениям'!$F$17</c:f>
              <c:numCache>
                <c:formatCode>0</c:formatCode>
                <c:ptCount val="1"/>
                <c:pt idx="0">
                  <c:v>10.44776119402985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085504"/>
        <c:axId val="56087296"/>
      </c:barChart>
      <c:catAx>
        <c:axId val="5608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56087296"/>
        <c:crosses val="autoZero"/>
        <c:auto val="1"/>
        <c:lblAlgn val="ctr"/>
        <c:lblOffset val="100"/>
        <c:noMultiLvlLbl val="0"/>
      </c:catAx>
      <c:valAx>
        <c:axId val="56087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0855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Трудоустройство выпускников по направлениям (%)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направлениям'!$C$9:$F$9</c:f>
              <c:numCache>
                <c:formatCode>0</c:formatCode>
                <c:ptCount val="4"/>
                <c:pt idx="0">
                  <c:v>31.03448275862069</c:v>
                </c:pt>
                <c:pt idx="1">
                  <c:v>5.7471264367816088</c:v>
                </c:pt>
                <c:pt idx="2">
                  <c:v>57.47126436781609</c:v>
                </c:pt>
                <c:pt idx="3">
                  <c:v>5.7471264367816088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направлениям'!$C$17:$F$17</c:f>
              <c:numCache>
                <c:formatCode>0</c:formatCode>
                <c:ptCount val="4"/>
                <c:pt idx="0">
                  <c:v>34.328358208955223</c:v>
                </c:pt>
                <c:pt idx="1">
                  <c:v>8.9552238805970141</c:v>
                </c:pt>
                <c:pt idx="2">
                  <c:v>46.268656716417908</c:v>
                </c:pt>
                <c:pt idx="3">
                  <c:v>10.44776119402985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130176"/>
        <c:axId val="56140160"/>
      </c:barChart>
      <c:catAx>
        <c:axId val="5613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56140160"/>
        <c:crosses val="autoZero"/>
        <c:auto val="1"/>
        <c:lblAlgn val="ctr"/>
        <c:lblOffset val="100"/>
        <c:noMultiLvlLbl val="0"/>
      </c:catAx>
      <c:valAx>
        <c:axId val="56140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6130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</a:t>
            </a:r>
            <a:r>
              <a:rPr lang="ru-RU" sz="1400" b="1" i="0" u="none" strike="noStrike" baseline="0">
                <a:effectLst/>
              </a:rPr>
              <a:t>2016 г.</a:t>
            </a:r>
            <a:endParaRPr lang="ru-RU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50000000000004E-2"/>
          <c:y val="0.24991287547389912"/>
          <c:w val="0.63850131233595808"/>
          <c:h val="0.68156313794109058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городам'!$C$10:$G$10</c:f>
              <c:strCache>
                <c:ptCount val="5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  <c:pt idx="4">
                  <c:v>не поступили в ВУЗы</c:v>
                </c:pt>
              </c:strCache>
            </c:strRef>
          </c:cat>
          <c:val>
            <c:numRef>
              <c:f>'По городам'!$C$15:$G$15</c:f>
              <c:numCache>
                <c:formatCode>General</c:formatCode>
                <c:ptCount val="5"/>
                <c:pt idx="0">
                  <c:v>48</c:v>
                </c:pt>
                <c:pt idx="1">
                  <c:v>10</c:v>
                </c:pt>
                <c:pt idx="2">
                  <c:v>31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8471128608927"/>
          <c:y val="0.27581401283172935"/>
          <c:w val="0.32448622047244108"/>
          <c:h val="0.64827938174394861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22</xdr:row>
      <xdr:rowOff>61912</xdr:rowOff>
    </xdr:from>
    <xdr:to>
      <xdr:col>21</xdr:col>
      <xdr:colOff>38100</xdr:colOff>
      <xdr:row>36</xdr:row>
      <xdr:rowOff>4762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22</xdr:row>
      <xdr:rowOff>147637</xdr:rowOff>
    </xdr:from>
    <xdr:to>
      <xdr:col>13</xdr:col>
      <xdr:colOff>47625</xdr:colOff>
      <xdr:row>36</xdr:row>
      <xdr:rowOff>90487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581024</xdr:colOff>
      <xdr:row>1</xdr:row>
      <xdr:rowOff>185736</xdr:rowOff>
    </xdr:from>
    <xdr:to>
      <xdr:col>20</xdr:col>
      <xdr:colOff>95249</xdr:colOff>
      <xdr:row>21</xdr:row>
      <xdr:rowOff>114300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781050</xdr:colOff>
      <xdr:row>37</xdr:row>
      <xdr:rowOff>61911</xdr:rowOff>
    </xdr:from>
    <xdr:to>
      <xdr:col>13</xdr:col>
      <xdr:colOff>114300</xdr:colOff>
      <xdr:row>58</xdr:row>
      <xdr:rowOff>190499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314325</xdr:colOff>
      <xdr:row>37</xdr:row>
      <xdr:rowOff>52386</xdr:rowOff>
    </xdr:from>
    <xdr:to>
      <xdr:col>21</xdr:col>
      <xdr:colOff>9525</xdr:colOff>
      <xdr:row>58</xdr:row>
      <xdr:rowOff>180974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847725</xdr:colOff>
      <xdr:row>60</xdr:row>
      <xdr:rowOff>71436</xdr:rowOff>
    </xdr:from>
    <xdr:to>
      <xdr:col>13</xdr:col>
      <xdr:colOff>180975</xdr:colOff>
      <xdr:row>81</xdr:row>
      <xdr:rowOff>200024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314325</xdr:colOff>
      <xdr:row>60</xdr:row>
      <xdr:rowOff>80961</xdr:rowOff>
    </xdr:from>
    <xdr:to>
      <xdr:col>21</xdr:col>
      <xdr:colOff>9525</xdr:colOff>
      <xdr:row>82</xdr:row>
      <xdr:rowOff>9524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514349</xdr:colOff>
      <xdr:row>1</xdr:row>
      <xdr:rowOff>157161</xdr:rowOff>
    </xdr:from>
    <xdr:to>
      <xdr:col>33</xdr:col>
      <xdr:colOff>28574</xdr:colOff>
      <xdr:row>21</xdr:row>
      <xdr:rowOff>85725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17</xdr:row>
      <xdr:rowOff>52387</xdr:rowOff>
    </xdr:from>
    <xdr:to>
      <xdr:col>14</xdr:col>
      <xdr:colOff>142875</xdr:colOff>
      <xdr:row>30</xdr:row>
      <xdr:rowOff>195262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17</xdr:row>
      <xdr:rowOff>52387</xdr:rowOff>
    </xdr:from>
    <xdr:to>
      <xdr:col>6</xdr:col>
      <xdr:colOff>352425</xdr:colOff>
      <xdr:row>30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32</xdr:row>
      <xdr:rowOff>23811</xdr:rowOff>
    </xdr:from>
    <xdr:to>
      <xdr:col>6</xdr:col>
      <xdr:colOff>304800</xdr:colOff>
      <xdr:row>47</xdr:row>
      <xdr:rowOff>190500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31</xdr:row>
      <xdr:rowOff>147636</xdr:rowOff>
    </xdr:from>
    <xdr:to>
      <xdr:col>14</xdr:col>
      <xdr:colOff>123825</xdr:colOff>
      <xdr:row>47</xdr:row>
      <xdr:rowOff>152399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400050</xdr:colOff>
      <xdr:row>17</xdr:row>
      <xdr:rowOff>0</xdr:rowOff>
    </xdr:from>
    <xdr:to>
      <xdr:col>24</xdr:col>
      <xdr:colOff>504826</xdr:colOff>
      <xdr:row>40</xdr:row>
      <xdr:rowOff>28575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169209</xdr:colOff>
      <xdr:row>49</xdr:row>
      <xdr:rowOff>176210</xdr:rowOff>
    </xdr:from>
    <xdr:to>
      <xdr:col>6</xdr:col>
      <xdr:colOff>502584</xdr:colOff>
      <xdr:row>68</xdr:row>
      <xdr:rowOff>123824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685800</xdr:colOff>
      <xdr:row>48</xdr:row>
      <xdr:rowOff>147636</xdr:rowOff>
    </xdr:from>
    <xdr:to>
      <xdr:col>14</xdr:col>
      <xdr:colOff>104775</xdr:colOff>
      <xdr:row>67</xdr:row>
      <xdr:rowOff>123825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57150</xdr:colOff>
      <xdr:row>68</xdr:row>
      <xdr:rowOff>185735</xdr:rowOff>
    </xdr:from>
    <xdr:to>
      <xdr:col>6</xdr:col>
      <xdr:colOff>390525</xdr:colOff>
      <xdr:row>87</xdr:row>
      <xdr:rowOff>133349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781050</xdr:colOff>
      <xdr:row>68</xdr:row>
      <xdr:rowOff>166686</xdr:rowOff>
    </xdr:from>
    <xdr:to>
      <xdr:col>14</xdr:col>
      <xdr:colOff>200025</xdr:colOff>
      <xdr:row>87</xdr:row>
      <xdr:rowOff>142875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457200</xdr:colOff>
      <xdr:row>41</xdr:row>
      <xdr:rowOff>152400</xdr:rowOff>
    </xdr:from>
    <xdr:to>
      <xdr:col>24</xdr:col>
      <xdr:colOff>561976</xdr:colOff>
      <xdr:row>64</xdr:row>
      <xdr:rowOff>180975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16</xdr:row>
      <xdr:rowOff>52387</xdr:rowOff>
    </xdr:from>
    <xdr:to>
      <xdr:col>13</xdr:col>
      <xdr:colOff>142875</xdr:colOff>
      <xdr:row>29</xdr:row>
      <xdr:rowOff>195262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52387</xdr:rowOff>
    </xdr:from>
    <xdr:to>
      <xdr:col>6</xdr:col>
      <xdr:colOff>352425</xdr:colOff>
      <xdr:row>29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31</xdr:row>
      <xdr:rowOff>23811</xdr:rowOff>
    </xdr:from>
    <xdr:to>
      <xdr:col>6</xdr:col>
      <xdr:colOff>304800</xdr:colOff>
      <xdr:row>46</xdr:row>
      <xdr:rowOff>190500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30</xdr:row>
      <xdr:rowOff>147636</xdr:rowOff>
    </xdr:from>
    <xdr:to>
      <xdr:col>13</xdr:col>
      <xdr:colOff>123825</xdr:colOff>
      <xdr:row>46</xdr:row>
      <xdr:rowOff>152399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609599</xdr:colOff>
      <xdr:row>10</xdr:row>
      <xdr:rowOff>142875</xdr:rowOff>
    </xdr:from>
    <xdr:to>
      <xdr:col>24</xdr:col>
      <xdr:colOff>104775</xdr:colOff>
      <xdr:row>33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24</xdr:col>
      <xdr:colOff>104776</xdr:colOff>
      <xdr:row>59</xdr:row>
      <xdr:rowOff>28575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47</xdr:row>
      <xdr:rowOff>176210</xdr:rowOff>
    </xdr:from>
    <xdr:to>
      <xdr:col>6</xdr:col>
      <xdr:colOff>390525</xdr:colOff>
      <xdr:row>66</xdr:row>
      <xdr:rowOff>123824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685800</xdr:colOff>
      <xdr:row>47</xdr:row>
      <xdr:rowOff>147636</xdr:rowOff>
    </xdr:from>
    <xdr:to>
      <xdr:col>13</xdr:col>
      <xdr:colOff>104775</xdr:colOff>
      <xdr:row>66</xdr:row>
      <xdr:rowOff>123825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85725</xdr:colOff>
      <xdr:row>68</xdr:row>
      <xdr:rowOff>80960</xdr:rowOff>
    </xdr:from>
    <xdr:to>
      <xdr:col>6</xdr:col>
      <xdr:colOff>419100</xdr:colOff>
      <xdr:row>87</xdr:row>
      <xdr:rowOff>28574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857250</xdr:colOff>
      <xdr:row>68</xdr:row>
      <xdr:rowOff>52386</xdr:rowOff>
    </xdr:from>
    <xdr:to>
      <xdr:col>13</xdr:col>
      <xdr:colOff>276225</xdr:colOff>
      <xdr:row>87</xdr:row>
      <xdr:rowOff>28575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19050</xdr:colOff>
      <xdr:row>61</xdr:row>
      <xdr:rowOff>47625</xdr:rowOff>
    </xdr:from>
    <xdr:to>
      <xdr:col>24</xdr:col>
      <xdr:colOff>123826</xdr:colOff>
      <xdr:row>84</xdr:row>
      <xdr:rowOff>76200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16</xdr:row>
      <xdr:rowOff>52387</xdr:rowOff>
    </xdr:from>
    <xdr:to>
      <xdr:col>13</xdr:col>
      <xdr:colOff>142875</xdr:colOff>
      <xdr:row>29</xdr:row>
      <xdr:rowOff>195262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52387</xdr:rowOff>
    </xdr:from>
    <xdr:to>
      <xdr:col>6</xdr:col>
      <xdr:colOff>352425</xdr:colOff>
      <xdr:row>29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31</xdr:row>
      <xdr:rowOff>23811</xdr:rowOff>
    </xdr:from>
    <xdr:to>
      <xdr:col>6</xdr:col>
      <xdr:colOff>304800</xdr:colOff>
      <xdr:row>46</xdr:row>
      <xdr:rowOff>190500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30</xdr:row>
      <xdr:rowOff>147636</xdr:rowOff>
    </xdr:from>
    <xdr:to>
      <xdr:col>13</xdr:col>
      <xdr:colOff>123825</xdr:colOff>
      <xdr:row>46</xdr:row>
      <xdr:rowOff>152399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609599</xdr:colOff>
      <xdr:row>10</xdr:row>
      <xdr:rowOff>142875</xdr:rowOff>
    </xdr:from>
    <xdr:to>
      <xdr:col>24</xdr:col>
      <xdr:colOff>104775</xdr:colOff>
      <xdr:row>33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24</xdr:col>
      <xdr:colOff>104776</xdr:colOff>
      <xdr:row>59</xdr:row>
      <xdr:rowOff>28575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47</xdr:row>
      <xdr:rowOff>176210</xdr:rowOff>
    </xdr:from>
    <xdr:to>
      <xdr:col>6</xdr:col>
      <xdr:colOff>390525</xdr:colOff>
      <xdr:row>66</xdr:row>
      <xdr:rowOff>123824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685800</xdr:colOff>
      <xdr:row>47</xdr:row>
      <xdr:rowOff>147636</xdr:rowOff>
    </xdr:from>
    <xdr:to>
      <xdr:col>13</xdr:col>
      <xdr:colOff>104775</xdr:colOff>
      <xdr:row>66</xdr:row>
      <xdr:rowOff>123825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85725</xdr:colOff>
      <xdr:row>68</xdr:row>
      <xdr:rowOff>80960</xdr:rowOff>
    </xdr:from>
    <xdr:to>
      <xdr:col>6</xdr:col>
      <xdr:colOff>419100</xdr:colOff>
      <xdr:row>87</xdr:row>
      <xdr:rowOff>28574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857250</xdr:colOff>
      <xdr:row>68</xdr:row>
      <xdr:rowOff>52386</xdr:rowOff>
    </xdr:from>
    <xdr:to>
      <xdr:col>13</xdr:col>
      <xdr:colOff>276225</xdr:colOff>
      <xdr:row>87</xdr:row>
      <xdr:rowOff>28575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19050</xdr:colOff>
      <xdr:row>61</xdr:row>
      <xdr:rowOff>47625</xdr:rowOff>
    </xdr:from>
    <xdr:to>
      <xdr:col>24</xdr:col>
      <xdr:colOff>123826</xdr:colOff>
      <xdr:row>84</xdr:row>
      <xdr:rowOff>76200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16</xdr:row>
      <xdr:rowOff>52387</xdr:rowOff>
    </xdr:from>
    <xdr:to>
      <xdr:col>13</xdr:col>
      <xdr:colOff>142875</xdr:colOff>
      <xdr:row>29</xdr:row>
      <xdr:rowOff>195262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52387</xdr:rowOff>
    </xdr:from>
    <xdr:to>
      <xdr:col>6</xdr:col>
      <xdr:colOff>352425</xdr:colOff>
      <xdr:row>29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31</xdr:row>
      <xdr:rowOff>23811</xdr:rowOff>
    </xdr:from>
    <xdr:to>
      <xdr:col>6</xdr:col>
      <xdr:colOff>304800</xdr:colOff>
      <xdr:row>46</xdr:row>
      <xdr:rowOff>190500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30</xdr:row>
      <xdr:rowOff>147636</xdr:rowOff>
    </xdr:from>
    <xdr:to>
      <xdr:col>13</xdr:col>
      <xdr:colOff>123825</xdr:colOff>
      <xdr:row>46</xdr:row>
      <xdr:rowOff>152399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609599</xdr:colOff>
      <xdr:row>10</xdr:row>
      <xdr:rowOff>142875</xdr:rowOff>
    </xdr:from>
    <xdr:to>
      <xdr:col>24</xdr:col>
      <xdr:colOff>104775</xdr:colOff>
      <xdr:row>33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36</xdr:row>
      <xdr:rowOff>0</xdr:rowOff>
    </xdr:from>
    <xdr:to>
      <xdr:col>24</xdr:col>
      <xdr:colOff>104776</xdr:colOff>
      <xdr:row>59</xdr:row>
      <xdr:rowOff>28575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47</xdr:row>
      <xdr:rowOff>176210</xdr:rowOff>
    </xdr:from>
    <xdr:to>
      <xdr:col>6</xdr:col>
      <xdr:colOff>390525</xdr:colOff>
      <xdr:row>66</xdr:row>
      <xdr:rowOff>123824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685800</xdr:colOff>
      <xdr:row>47</xdr:row>
      <xdr:rowOff>147636</xdr:rowOff>
    </xdr:from>
    <xdr:to>
      <xdr:col>13</xdr:col>
      <xdr:colOff>104775</xdr:colOff>
      <xdr:row>66</xdr:row>
      <xdr:rowOff>123825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85725</xdr:colOff>
      <xdr:row>68</xdr:row>
      <xdr:rowOff>80960</xdr:rowOff>
    </xdr:from>
    <xdr:to>
      <xdr:col>6</xdr:col>
      <xdr:colOff>419100</xdr:colOff>
      <xdr:row>87</xdr:row>
      <xdr:rowOff>28574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857250</xdr:colOff>
      <xdr:row>68</xdr:row>
      <xdr:rowOff>52386</xdr:rowOff>
    </xdr:from>
    <xdr:to>
      <xdr:col>13</xdr:col>
      <xdr:colOff>276225</xdr:colOff>
      <xdr:row>87</xdr:row>
      <xdr:rowOff>28575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19050</xdr:colOff>
      <xdr:row>61</xdr:row>
      <xdr:rowOff>47625</xdr:rowOff>
    </xdr:from>
    <xdr:to>
      <xdr:col>24</xdr:col>
      <xdr:colOff>123826</xdr:colOff>
      <xdr:row>84</xdr:row>
      <xdr:rowOff>76200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="70" zoomScaleNormal="70" workbookViewId="0">
      <selection activeCell="C14" sqref="C14"/>
    </sheetView>
  </sheetViews>
  <sheetFormatPr defaultRowHeight="15.75" x14ac:dyDescent="0.25"/>
  <cols>
    <col min="1" max="1" width="13" style="4" customWidth="1"/>
    <col min="2" max="2" width="14.140625" style="17" customWidth="1"/>
    <col min="3" max="3" width="17.140625" style="17" customWidth="1"/>
    <col min="4" max="4" width="15.28515625" style="18" customWidth="1"/>
    <col min="5" max="5" width="16.7109375" style="18" customWidth="1"/>
    <col min="6" max="6" width="14.5703125" style="18" customWidth="1"/>
    <col min="7" max="9" width="9.140625" style="18"/>
  </cols>
  <sheetData>
    <row r="3" spans="2:8" ht="31.5" x14ac:dyDescent="0.25">
      <c r="B3" s="8" t="s">
        <v>7</v>
      </c>
      <c r="C3" s="14" t="s">
        <v>12</v>
      </c>
      <c r="D3" s="19" t="s">
        <v>16</v>
      </c>
      <c r="E3" s="19" t="s">
        <v>17</v>
      </c>
      <c r="F3" s="19" t="s">
        <v>13</v>
      </c>
      <c r="G3" s="19"/>
      <c r="H3" s="1"/>
    </row>
    <row r="4" spans="2:8" x14ac:dyDescent="0.25">
      <c r="B4" s="20" t="s">
        <v>3</v>
      </c>
      <c r="C4" s="11">
        <v>9</v>
      </c>
      <c r="D4" s="21">
        <v>1</v>
      </c>
      <c r="E4" s="21">
        <v>13</v>
      </c>
      <c r="F4" s="21"/>
      <c r="G4" s="21">
        <f>SUM(C4:F4)</f>
        <v>23</v>
      </c>
    </row>
    <row r="5" spans="2:8" x14ac:dyDescent="0.25">
      <c r="B5" s="20" t="s">
        <v>4</v>
      </c>
      <c r="C5" s="11">
        <v>9</v>
      </c>
      <c r="D5" s="21">
        <v>1</v>
      </c>
      <c r="E5" s="21">
        <v>13</v>
      </c>
      <c r="F5" s="21"/>
      <c r="G5" s="21">
        <f t="shared" ref="G5:G7" si="0">SUM(C5:F5)</f>
        <v>23</v>
      </c>
    </row>
    <row r="6" spans="2:8" x14ac:dyDescent="0.25">
      <c r="B6" s="20" t="s">
        <v>5</v>
      </c>
      <c r="C6" s="11">
        <v>3</v>
      </c>
      <c r="D6" s="21">
        <v>2</v>
      </c>
      <c r="E6" s="21">
        <v>15</v>
      </c>
      <c r="F6" s="21">
        <v>1</v>
      </c>
      <c r="G6" s="21">
        <f t="shared" si="0"/>
        <v>21</v>
      </c>
    </row>
    <row r="7" spans="2:8" x14ac:dyDescent="0.25">
      <c r="B7" s="20" t="s">
        <v>6</v>
      </c>
      <c r="C7" s="11">
        <v>6</v>
      </c>
      <c r="D7" s="21">
        <v>1</v>
      </c>
      <c r="E7" s="21">
        <v>9</v>
      </c>
      <c r="F7" s="21">
        <v>4</v>
      </c>
      <c r="G7" s="21">
        <f t="shared" si="0"/>
        <v>20</v>
      </c>
    </row>
    <row r="8" spans="2:8" x14ac:dyDescent="0.25">
      <c r="B8" s="28" t="s">
        <v>14</v>
      </c>
      <c r="C8" s="15">
        <f>SUM(C4:C7)</f>
        <v>27</v>
      </c>
      <c r="D8" s="15">
        <f t="shared" ref="D8:G8" si="1">SUM(D4:D7)</f>
        <v>5</v>
      </c>
      <c r="E8" s="15">
        <f t="shared" si="1"/>
        <v>50</v>
      </c>
      <c r="F8" s="15">
        <f t="shared" si="1"/>
        <v>5</v>
      </c>
      <c r="G8" s="15">
        <f t="shared" si="1"/>
        <v>87</v>
      </c>
    </row>
    <row r="9" spans="2:8" x14ac:dyDescent="0.25">
      <c r="B9" s="34" t="s">
        <v>26</v>
      </c>
      <c r="C9" s="35">
        <f>C8/$G$8*100</f>
        <v>31.03448275862069</v>
      </c>
      <c r="D9" s="35">
        <f t="shared" ref="D9:G9" si="2">D8/$G$8*100</f>
        <v>5.7471264367816088</v>
      </c>
      <c r="E9" s="35">
        <f t="shared" si="2"/>
        <v>57.47126436781609</v>
      </c>
      <c r="F9" s="35">
        <f t="shared" si="2"/>
        <v>5.7471264367816088</v>
      </c>
      <c r="G9" s="35">
        <f t="shared" si="2"/>
        <v>100</v>
      </c>
    </row>
    <row r="11" spans="2:8" ht="31.5" x14ac:dyDescent="0.25">
      <c r="B11" s="8" t="s">
        <v>8</v>
      </c>
      <c r="C11" s="14" t="s">
        <v>12</v>
      </c>
      <c r="D11" s="19" t="s">
        <v>16</v>
      </c>
      <c r="E11" s="19" t="s">
        <v>17</v>
      </c>
      <c r="F11" s="19" t="s">
        <v>13</v>
      </c>
      <c r="G11" s="19"/>
    </row>
    <row r="12" spans="2:8" x14ac:dyDescent="0.25">
      <c r="B12" s="20" t="s">
        <v>3</v>
      </c>
      <c r="C12" s="11">
        <v>7</v>
      </c>
      <c r="D12" s="21">
        <v>3</v>
      </c>
      <c r="E12" s="21">
        <v>12</v>
      </c>
      <c r="F12" s="21">
        <v>3</v>
      </c>
      <c r="G12" s="21">
        <f>SUM(C12:F12)</f>
        <v>25</v>
      </c>
    </row>
    <row r="13" spans="2:8" x14ac:dyDescent="0.25">
      <c r="B13" s="20" t="s">
        <v>4</v>
      </c>
      <c r="C13" s="11">
        <v>10</v>
      </c>
      <c r="D13" s="21">
        <v>2</v>
      </c>
      <c r="E13" s="21">
        <v>10</v>
      </c>
      <c r="F13" s="21"/>
      <c r="G13" s="21">
        <f t="shared" ref="G13:G15" si="3">SUM(C13:F13)</f>
        <v>22</v>
      </c>
    </row>
    <row r="14" spans="2:8" x14ac:dyDescent="0.25">
      <c r="B14" s="25" t="s">
        <v>5</v>
      </c>
      <c r="C14" s="26"/>
      <c r="D14" s="27"/>
      <c r="E14" s="27"/>
      <c r="F14" s="27"/>
      <c r="G14" s="27">
        <f t="shared" si="3"/>
        <v>0</v>
      </c>
    </row>
    <row r="15" spans="2:8" x14ac:dyDescent="0.25">
      <c r="B15" s="20" t="s">
        <v>6</v>
      </c>
      <c r="C15" s="11">
        <v>6</v>
      </c>
      <c r="D15" s="21">
        <v>1</v>
      </c>
      <c r="E15" s="21">
        <v>9</v>
      </c>
      <c r="F15" s="21">
        <v>4</v>
      </c>
      <c r="G15" s="21">
        <f t="shared" si="3"/>
        <v>20</v>
      </c>
    </row>
    <row r="16" spans="2:8" x14ac:dyDescent="0.25">
      <c r="B16" s="28" t="s">
        <v>15</v>
      </c>
      <c r="C16" s="15">
        <f>SUM(C12:C15)</f>
        <v>23</v>
      </c>
      <c r="D16" s="15">
        <f t="shared" ref="D16:G16" si="4">SUM(D12:D15)</f>
        <v>6</v>
      </c>
      <c r="E16" s="15">
        <f t="shared" si="4"/>
        <v>31</v>
      </c>
      <c r="F16" s="15">
        <f t="shared" si="4"/>
        <v>7</v>
      </c>
      <c r="G16" s="15">
        <f t="shared" si="4"/>
        <v>67</v>
      </c>
    </row>
    <row r="17" spans="2:7" x14ac:dyDescent="0.25">
      <c r="B17" s="34" t="s">
        <v>27</v>
      </c>
      <c r="C17" s="35">
        <f>C16/$G$16*100</f>
        <v>34.328358208955223</v>
      </c>
      <c r="D17" s="35">
        <f t="shared" ref="D17:G17" si="5">D16/$G$16*100</f>
        <v>8.9552238805970141</v>
      </c>
      <c r="E17" s="35">
        <f t="shared" si="5"/>
        <v>46.268656716417908</v>
      </c>
      <c r="F17" s="35">
        <f t="shared" si="5"/>
        <v>10.44776119402985</v>
      </c>
      <c r="G17" s="35">
        <f t="shared" si="5"/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4"/>
  <sheetViews>
    <sheetView topLeftCell="A52" zoomScale="85" zoomScaleNormal="85" workbookViewId="0">
      <selection activeCell="G6" sqref="G6"/>
    </sheetView>
  </sheetViews>
  <sheetFormatPr defaultRowHeight="15.75" x14ac:dyDescent="0.25"/>
  <cols>
    <col min="2" max="2" width="12.7109375" style="2" customWidth="1"/>
    <col min="3" max="6" width="12.7109375" style="4" customWidth="1"/>
    <col min="7" max="7" width="15.7109375" style="4" customWidth="1"/>
    <col min="8" max="8" width="12.42578125" style="4" customWidth="1"/>
    <col min="9" max="9" width="9.140625" style="4"/>
    <col min="10" max="10" width="12" style="4" customWidth="1"/>
    <col min="11" max="11" width="13" style="4" customWidth="1"/>
  </cols>
  <sheetData>
    <row r="3" spans="2:11" ht="31.5" x14ac:dyDescent="0.25">
      <c r="B3" s="8" t="s">
        <v>33</v>
      </c>
      <c r="C3" s="9" t="s">
        <v>0</v>
      </c>
      <c r="D3" s="9" t="s">
        <v>1</v>
      </c>
      <c r="E3" s="9" t="s">
        <v>2</v>
      </c>
      <c r="F3" s="9" t="s">
        <v>9</v>
      </c>
      <c r="G3" s="14" t="s">
        <v>11</v>
      </c>
      <c r="H3" s="14" t="s">
        <v>28</v>
      </c>
      <c r="I3" s="11" t="s">
        <v>10</v>
      </c>
    </row>
    <row r="4" spans="2:11" x14ac:dyDescent="0.25">
      <c r="B4" s="5" t="s">
        <v>3</v>
      </c>
      <c r="C4" s="22">
        <v>19</v>
      </c>
      <c r="D4" s="22">
        <v>4</v>
      </c>
      <c r="E4" s="22">
        <v>2</v>
      </c>
      <c r="F4" s="22">
        <v>1</v>
      </c>
      <c r="G4" s="23"/>
      <c r="H4" s="23">
        <f>SUM(C4:F4)</f>
        <v>26</v>
      </c>
      <c r="I4" s="15">
        <f>SUM(C4:G4)</f>
        <v>26</v>
      </c>
    </row>
    <row r="5" spans="2:11" x14ac:dyDescent="0.25">
      <c r="B5" s="5" t="s">
        <v>4</v>
      </c>
      <c r="C5" s="23">
        <v>6</v>
      </c>
      <c r="D5" s="23">
        <v>0</v>
      </c>
      <c r="E5" s="23">
        <v>12</v>
      </c>
      <c r="F5" s="23">
        <v>6</v>
      </c>
      <c r="G5" s="23">
        <v>1</v>
      </c>
      <c r="H5" s="23">
        <f t="shared" ref="H5:H7" si="0">SUM(C5:F5)</f>
        <v>24</v>
      </c>
      <c r="I5" s="15">
        <f>SUM(C5:G5)</f>
        <v>25</v>
      </c>
    </row>
    <row r="6" spans="2:11" x14ac:dyDescent="0.25">
      <c r="B6" s="5" t="s">
        <v>5</v>
      </c>
      <c r="C6" s="23">
        <v>6</v>
      </c>
      <c r="D6" s="23">
        <v>1</v>
      </c>
      <c r="E6" s="23">
        <v>16</v>
      </c>
      <c r="F6" s="23"/>
      <c r="G6" s="23"/>
      <c r="H6" s="23">
        <f t="shared" si="0"/>
        <v>23</v>
      </c>
      <c r="I6" s="15">
        <f t="shared" ref="I6:I7" si="1">SUM(C6:G6)</f>
        <v>23</v>
      </c>
    </row>
    <row r="7" spans="2:11" x14ac:dyDescent="0.25">
      <c r="B7" s="7" t="s">
        <v>34</v>
      </c>
      <c r="C7" s="12">
        <f>SUM(C4:C6)</f>
        <v>31</v>
      </c>
      <c r="D7" s="12">
        <f>SUM(D4:D6)</f>
        <v>5</v>
      </c>
      <c r="E7" s="12">
        <f>SUM(E4:E6)</f>
        <v>30</v>
      </c>
      <c r="F7" s="12">
        <f>SUM(F4:F6)</f>
        <v>7</v>
      </c>
      <c r="G7" s="12">
        <f>SUM(G4:G6)</f>
        <v>1</v>
      </c>
      <c r="H7" s="36">
        <f t="shared" si="0"/>
        <v>73</v>
      </c>
      <c r="I7" s="16">
        <f t="shared" si="1"/>
        <v>74</v>
      </c>
    </row>
    <row r="8" spans="2:11" x14ac:dyDescent="0.25">
      <c r="B8" s="32" t="s">
        <v>35</v>
      </c>
      <c r="C8" s="30">
        <f>C7/$H$7*100</f>
        <v>42.465753424657535</v>
      </c>
      <c r="D8" s="30">
        <f t="shared" ref="D8:H8" si="2">D7/$H$7*100</f>
        <v>6.8493150684931505</v>
      </c>
      <c r="E8" s="30">
        <f t="shared" si="2"/>
        <v>41.095890410958901</v>
      </c>
      <c r="F8" s="30">
        <f t="shared" si="2"/>
        <v>9.5890410958904102</v>
      </c>
      <c r="G8" s="30"/>
      <c r="H8" s="30">
        <f t="shared" si="2"/>
        <v>100</v>
      </c>
      <c r="I8" s="30"/>
    </row>
    <row r="10" spans="2:11" ht="31.5" x14ac:dyDescent="0.25">
      <c r="B10" s="8" t="s">
        <v>8</v>
      </c>
      <c r="C10" s="9" t="s">
        <v>0</v>
      </c>
      <c r="D10" s="9" t="s">
        <v>1</v>
      </c>
      <c r="E10" s="9" t="s">
        <v>2</v>
      </c>
      <c r="F10" s="9" t="s">
        <v>9</v>
      </c>
      <c r="G10" s="10" t="s">
        <v>11</v>
      </c>
      <c r="H10" s="14" t="s">
        <v>28</v>
      </c>
      <c r="I10" s="11" t="s">
        <v>10</v>
      </c>
    </row>
    <row r="11" spans="2:11" x14ac:dyDescent="0.25">
      <c r="B11" s="5" t="s">
        <v>3</v>
      </c>
      <c r="C11" s="24">
        <v>17</v>
      </c>
      <c r="D11" s="24">
        <v>1</v>
      </c>
      <c r="E11" s="24">
        <v>7</v>
      </c>
      <c r="F11" s="3"/>
      <c r="G11" s="3"/>
      <c r="H11" s="3">
        <f>SUM(C11:F11)</f>
        <v>25</v>
      </c>
      <c r="I11" s="15">
        <f>SUM(C11:G11)</f>
        <v>25</v>
      </c>
    </row>
    <row r="12" spans="2:11" x14ac:dyDescent="0.25">
      <c r="B12" s="5" t="s">
        <v>4</v>
      </c>
      <c r="C12" s="3">
        <v>16</v>
      </c>
      <c r="D12" s="3">
        <v>4</v>
      </c>
      <c r="E12" s="3">
        <v>2</v>
      </c>
      <c r="F12" s="3"/>
      <c r="G12" s="3"/>
      <c r="H12" s="3">
        <f t="shared" ref="H12:H15" si="3">SUM(C12:F12)</f>
        <v>22</v>
      </c>
      <c r="I12" s="15">
        <f t="shared" ref="I12:I15" si="4">SUM(C12:G12)</f>
        <v>22</v>
      </c>
    </row>
    <row r="13" spans="2:11" x14ac:dyDescent="0.25">
      <c r="B13" s="37" t="s">
        <v>5</v>
      </c>
      <c r="C13" s="24">
        <v>10</v>
      </c>
      <c r="D13" s="24">
        <v>3</v>
      </c>
      <c r="E13" s="24">
        <v>14</v>
      </c>
      <c r="F13" s="24"/>
      <c r="G13" s="24"/>
      <c r="H13" s="24">
        <f t="shared" si="3"/>
        <v>27</v>
      </c>
      <c r="I13" s="38">
        <f t="shared" si="4"/>
        <v>27</v>
      </c>
    </row>
    <row r="14" spans="2:11" x14ac:dyDescent="0.25">
      <c r="B14" s="5" t="s">
        <v>6</v>
      </c>
      <c r="C14" s="6">
        <v>5</v>
      </c>
      <c r="D14" s="6">
        <v>2</v>
      </c>
      <c r="E14" s="6">
        <v>8</v>
      </c>
      <c r="F14" s="6">
        <v>0</v>
      </c>
      <c r="G14" s="6">
        <v>2</v>
      </c>
      <c r="H14" s="3">
        <f t="shared" si="3"/>
        <v>15</v>
      </c>
      <c r="I14" s="15">
        <f t="shared" si="4"/>
        <v>17</v>
      </c>
    </row>
    <row r="15" spans="2:11" s="18" customFormat="1" x14ac:dyDescent="0.25">
      <c r="B15" s="7" t="s">
        <v>15</v>
      </c>
      <c r="C15" s="13">
        <f>SUM(C11:C14)</f>
        <v>48</v>
      </c>
      <c r="D15" s="13">
        <f t="shared" ref="D15:G15" si="5">SUM(D11:D14)</f>
        <v>10</v>
      </c>
      <c r="E15" s="13">
        <f t="shared" si="5"/>
        <v>31</v>
      </c>
      <c r="F15" s="13">
        <f t="shared" si="5"/>
        <v>0</v>
      </c>
      <c r="G15" s="13">
        <f t="shared" si="5"/>
        <v>2</v>
      </c>
      <c r="H15" s="13">
        <f t="shared" si="3"/>
        <v>89</v>
      </c>
      <c r="I15" s="16">
        <f t="shared" si="4"/>
        <v>91</v>
      </c>
      <c r="J15" s="4"/>
      <c r="K15" s="4"/>
    </row>
    <row r="16" spans="2:11" s="18" customFormat="1" x14ac:dyDescent="0.25">
      <c r="B16" s="32" t="s">
        <v>27</v>
      </c>
      <c r="C16" s="30">
        <f>C15/$H$15*100</f>
        <v>53.932584269662918</v>
      </c>
      <c r="D16" s="30">
        <f t="shared" ref="D16:H16" si="6">D15/$H$15*100</f>
        <v>11.235955056179774</v>
      </c>
      <c r="E16" s="30">
        <f t="shared" si="6"/>
        <v>34.831460674157306</v>
      </c>
      <c r="F16" s="30">
        <f t="shared" si="6"/>
        <v>0</v>
      </c>
      <c r="G16" s="30"/>
      <c r="H16" s="30">
        <f t="shared" si="6"/>
        <v>100</v>
      </c>
      <c r="I16" s="33"/>
      <c r="J16" s="4"/>
      <c r="K16" s="4"/>
    </row>
    <row r="61" hidden="1" x14ac:dyDescent="0.25"/>
    <row r="62" hidden="1" x14ac:dyDescent="0.25"/>
    <row r="63" hidden="1" x14ac:dyDescent="0.25"/>
    <row r="64" hidden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tabSelected="1" topLeftCell="A61" workbookViewId="0">
      <selection activeCell="M9" sqref="M9"/>
    </sheetView>
  </sheetViews>
  <sheetFormatPr defaultRowHeight="15.75" x14ac:dyDescent="0.25"/>
  <cols>
    <col min="2" max="2" width="12.7109375" style="2" customWidth="1"/>
    <col min="3" max="6" width="12.7109375" style="4" customWidth="1"/>
    <col min="7" max="7" width="15.7109375" style="4" customWidth="1"/>
    <col min="8" max="8" width="11.7109375" style="4" customWidth="1"/>
    <col min="9" max="9" width="12" style="4" customWidth="1"/>
    <col min="10" max="10" width="13" style="4" customWidth="1"/>
  </cols>
  <sheetData>
    <row r="3" spans="2:11" ht="47.25" x14ac:dyDescent="0.25">
      <c r="B3" s="8" t="s">
        <v>33</v>
      </c>
      <c r="C3" s="9" t="s">
        <v>18</v>
      </c>
      <c r="D3" s="9" t="s">
        <v>19</v>
      </c>
      <c r="E3" s="9" t="s">
        <v>20</v>
      </c>
      <c r="F3" s="9" t="s">
        <v>21</v>
      </c>
      <c r="G3" s="14"/>
      <c r="H3" s="14" t="s">
        <v>22</v>
      </c>
      <c r="I3" s="14" t="s">
        <v>23</v>
      </c>
      <c r="J3" s="14" t="s">
        <v>11</v>
      </c>
      <c r="K3" s="1"/>
    </row>
    <row r="4" spans="2:11" x14ac:dyDescent="0.25">
      <c r="B4" s="5" t="s">
        <v>3</v>
      </c>
      <c r="C4" s="22">
        <v>20</v>
      </c>
      <c r="D4" s="22">
        <v>3</v>
      </c>
      <c r="E4" s="22">
        <v>0</v>
      </c>
      <c r="F4" s="22">
        <v>0</v>
      </c>
      <c r="G4" s="23"/>
      <c r="H4" s="15">
        <f>SUM(C4:G4)</f>
        <v>23</v>
      </c>
      <c r="I4" s="3">
        <v>23</v>
      </c>
      <c r="J4" s="3"/>
    </row>
    <row r="5" spans="2:11" x14ac:dyDescent="0.25">
      <c r="B5" s="5" t="s">
        <v>4</v>
      </c>
      <c r="C5" s="23">
        <v>21</v>
      </c>
      <c r="D5" s="23">
        <v>1</v>
      </c>
      <c r="E5" s="23">
        <v>0</v>
      </c>
      <c r="F5" s="23">
        <v>1</v>
      </c>
      <c r="G5" s="23"/>
      <c r="H5" s="15">
        <f>SUM(C5:G5)</f>
        <v>23</v>
      </c>
      <c r="I5" s="3">
        <v>23</v>
      </c>
      <c r="J5" s="3"/>
    </row>
    <row r="6" spans="2:11" x14ac:dyDescent="0.25">
      <c r="B6" s="5" t="s">
        <v>5</v>
      </c>
      <c r="C6" s="23">
        <v>17</v>
      </c>
      <c r="D6" s="23">
        <v>4</v>
      </c>
      <c r="E6" s="23">
        <v>0</v>
      </c>
      <c r="F6" s="23">
        <v>0</v>
      </c>
      <c r="G6" s="23"/>
      <c r="H6" s="15">
        <f>SUM(C6:G6)</f>
        <v>21</v>
      </c>
      <c r="I6" s="3">
        <v>22</v>
      </c>
      <c r="J6" s="3">
        <v>1</v>
      </c>
    </row>
    <row r="7" spans="2:11" x14ac:dyDescent="0.25">
      <c r="B7" s="7" t="s">
        <v>15</v>
      </c>
      <c r="C7" s="12">
        <f>SUM(C4:C6)</f>
        <v>58</v>
      </c>
      <c r="D7" s="12">
        <f>SUM(D4:D6)</f>
        <v>8</v>
      </c>
      <c r="E7" s="12">
        <f>SUM(E4:E6)</f>
        <v>0</v>
      </c>
      <c r="F7" s="12">
        <f>SUM(F4:F6)</f>
        <v>1</v>
      </c>
      <c r="G7" s="12">
        <f>SUM(G4:G6)</f>
        <v>0</v>
      </c>
      <c r="H7" s="16">
        <f>SUM(C7:G7)</f>
        <v>67</v>
      </c>
      <c r="I7" s="3">
        <v>90</v>
      </c>
      <c r="J7" s="3">
        <v>3</v>
      </c>
    </row>
    <row r="8" spans="2:11" x14ac:dyDescent="0.25">
      <c r="B8" s="7" t="s">
        <v>27</v>
      </c>
      <c r="C8" s="30">
        <f>C7/$H$7*100</f>
        <v>86.567164179104466</v>
      </c>
      <c r="D8" s="30">
        <f>D7/$H$7*100</f>
        <v>11.940298507462686</v>
      </c>
      <c r="E8" s="30">
        <f>E7/$H$7*100</f>
        <v>0</v>
      </c>
      <c r="F8" s="30">
        <f>F7/$H$7*100</f>
        <v>1.4925373134328357</v>
      </c>
      <c r="G8" s="30">
        <f t="shared" ref="G8" si="0">G7/$H$7*100</f>
        <v>0</v>
      </c>
      <c r="H8" s="30">
        <f>H7/$H$7*100</f>
        <v>100</v>
      </c>
      <c r="I8" s="3"/>
      <c r="J8" s="3"/>
    </row>
    <row r="10" spans="2:11" ht="47.25" x14ac:dyDescent="0.25">
      <c r="B10" s="8" t="s">
        <v>8</v>
      </c>
      <c r="C10" s="9" t="s">
        <v>18</v>
      </c>
      <c r="D10" s="9" t="s">
        <v>19</v>
      </c>
      <c r="E10" s="9" t="s">
        <v>20</v>
      </c>
      <c r="F10" s="9" t="s">
        <v>21</v>
      </c>
      <c r="G10" s="10"/>
      <c r="H10" s="14" t="s">
        <v>24</v>
      </c>
      <c r="I10" s="14" t="s">
        <v>23</v>
      </c>
      <c r="J10" s="14" t="s">
        <v>11</v>
      </c>
    </row>
    <row r="11" spans="2:11" x14ac:dyDescent="0.25">
      <c r="B11" s="5" t="s">
        <v>3</v>
      </c>
      <c r="C11" s="24">
        <v>21</v>
      </c>
      <c r="D11" s="24">
        <v>4</v>
      </c>
      <c r="E11" s="24"/>
      <c r="F11" s="3"/>
      <c r="G11" s="3"/>
      <c r="H11" s="15">
        <f>SUM(C11:G11)</f>
        <v>25</v>
      </c>
      <c r="I11" s="3">
        <v>25</v>
      </c>
      <c r="J11" s="3"/>
    </row>
    <row r="12" spans="2:11" x14ac:dyDescent="0.25">
      <c r="B12" s="5" t="s">
        <v>4</v>
      </c>
      <c r="C12" s="3">
        <v>20</v>
      </c>
      <c r="D12" s="3">
        <v>2</v>
      </c>
      <c r="E12" s="3"/>
      <c r="F12" s="3"/>
      <c r="G12" s="3"/>
      <c r="H12" s="15">
        <f>SUM(C12:G12)</f>
        <v>22</v>
      </c>
      <c r="I12" s="3">
        <v>22</v>
      </c>
      <c r="J12" s="3"/>
    </row>
    <row r="13" spans="2:11" x14ac:dyDescent="0.25">
      <c r="B13" s="37" t="s">
        <v>5</v>
      </c>
      <c r="C13" s="24">
        <v>14</v>
      </c>
      <c r="D13" s="24">
        <v>11</v>
      </c>
      <c r="E13" s="24"/>
      <c r="F13" s="24">
        <v>2</v>
      </c>
      <c r="G13" s="24"/>
      <c r="H13" s="38">
        <f>SUM(C13:G13)</f>
        <v>27</v>
      </c>
      <c r="I13" s="3">
        <v>27</v>
      </c>
      <c r="J13" s="3"/>
    </row>
    <row r="14" spans="2:11" x14ac:dyDescent="0.25">
      <c r="B14" s="5" t="s">
        <v>6</v>
      </c>
      <c r="C14" s="6">
        <v>9</v>
      </c>
      <c r="D14" s="6">
        <v>5</v>
      </c>
      <c r="E14" s="6"/>
      <c r="F14" s="6">
        <v>1</v>
      </c>
      <c r="G14" s="6"/>
      <c r="H14" s="15">
        <f>SUM(C14:G14)</f>
        <v>15</v>
      </c>
      <c r="I14" s="3">
        <v>17</v>
      </c>
      <c r="J14" s="3">
        <v>2</v>
      </c>
    </row>
    <row r="15" spans="2:11" x14ac:dyDescent="0.25">
      <c r="B15" s="7" t="s">
        <v>34</v>
      </c>
      <c r="C15" s="13">
        <f>SUM(C11:C14)</f>
        <v>64</v>
      </c>
      <c r="D15" s="13">
        <f t="shared" ref="D15:G15" si="1">SUM(D11:D14)</f>
        <v>22</v>
      </c>
      <c r="E15" s="13">
        <f t="shared" si="1"/>
        <v>0</v>
      </c>
      <c r="F15" s="13">
        <f t="shared" si="1"/>
        <v>3</v>
      </c>
      <c r="G15" s="13">
        <f t="shared" si="1"/>
        <v>0</v>
      </c>
      <c r="H15" s="16">
        <f>SUM(C15:G15)</f>
        <v>89</v>
      </c>
      <c r="I15" s="3">
        <v>64</v>
      </c>
      <c r="J15" s="3">
        <v>2</v>
      </c>
    </row>
    <row r="16" spans="2:11" x14ac:dyDescent="0.25">
      <c r="B16" s="7" t="s">
        <v>36</v>
      </c>
      <c r="C16" s="30">
        <f>C15/$H$15*100</f>
        <v>71.910112359550567</v>
      </c>
      <c r="D16" s="30">
        <f>D15/$H$15*100</f>
        <v>24.719101123595504</v>
      </c>
      <c r="E16" s="30">
        <f>E15/$H$15*100</f>
        <v>0</v>
      </c>
      <c r="F16" s="30">
        <f>F15/$H$15*100</f>
        <v>3.3707865168539324</v>
      </c>
      <c r="G16" s="30">
        <f t="shared" ref="G16" si="2">G15/$H$15*100</f>
        <v>0</v>
      </c>
      <c r="H16" s="30">
        <f>H15/$H$15*100</f>
        <v>100</v>
      </c>
      <c r="I16" s="29"/>
      <c r="J16" s="29"/>
    </row>
    <row r="17" spans="3:8" x14ac:dyDescent="0.25">
      <c r="C17" s="31"/>
      <c r="D17" s="31"/>
      <c r="E17" s="31"/>
      <c r="F17" s="31"/>
      <c r="G17" s="31"/>
      <c r="H17" s="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topLeftCell="A31" zoomScale="60" zoomScaleNormal="60" workbookViewId="0">
      <selection activeCell="O6" sqref="O6"/>
    </sheetView>
  </sheetViews>
  <sheetFormatPr defaultRowHeight="15.75" x14ac:dyDescent="0.25"/>
  <cols>
    <col min="2" max="2" width="12.7109375" style="2" customWidth="1"/>
    <col min="3" max="6" width="12.7109375" style="4" customWidth="1"/>
    <col min="7" max="7" width="15.7109375" style="4" customWidth="1"/>
    <col min="8" max="8" width="11.7109375" style="4" customWidth="1"/>
    <col min="9" max="9" width="12" style="4" customWidth="1"/>
    <col min="10" max="10" width="13" style="4" customWidth="1"/>
  </cols>
  <sheetData>
    <row r="3" spans="2:11" ht="47.25" x14ac:dyDescent="0.25">
      <c r="B3" s="8" t="s">
        <v>33</v>
      </c>
      <c r="C3" s="9" t="s">
        <v>29</v>
      </c>
      <c r="D3" s="9" t="s">
        <v>30</v>
      </c>
      <c r="E3" s="9"/>
      <c r="F3" s="9"/>
      <c r="G3" s="14"/>
      <c r="H3" s="14" t="s">
        <v>22</v>
      </c>
      <c r="I3" s="14" t="s">
        <v>23</v>
      </c>
      <c r="J3" s="14" t="s">
        <v>11</v>
      </c>
      <c r="K3" s="1"/>
    </row>
    <row r="4" spans="2:11" x14ac:dyDescent="0.25">
      <c r="B4" s="5" t="s">
        <v>3</v>
      </c>
      <c r="C4" s="22">
        <v>12</v>
      </c>
      <c r="D4" s="22">
        <v>11</v>
      </c>
      <c r="E4" s="22">
        <v>0</v>
      </c>
      <c r="F4" s="22">
        <f>SUM(C4:D4)</f>
        <v>23</v>
      </c>
      <c r="G4" s="23"/>
      <c r="H4" s="15">
        <f>SUM(C4:D4)</f>
        <v>23</v>
      </c>
      <c r="I4" s="3">
        <v>23</v>
      </c>
      <c r="J4" s="3"/>
    </row>
    <row r="5" spans="2:11" x14ac:dyDescent="0.25">
      <c r="B5" s="5" t="s">
        <v>4</v>
      </c>
      <c r="C5" s="23">
        <v>12</v>
      </c>
      <c r="D5" s="23">
        <v>11</v>
      </c>
      <c r="E5" s="23">
        <v>0</v>
      </c>
      <c r="F5" s="22">
        <f t="shared" ref="F5:F7" si="0">SUM(C5:D5)</f>
        <v>23</v>
      </c>
      <c r="G5" s="23"/>
      <c r="H5" s="15">
        <f t="shared" ref="H5:H7" si="1">SUM(C5:D5)</f>
        <v>23</v>
      </c>
      <c r="I5" s="3">
        <v>23</v>
      </c>
      <c r="J5" s="3"/>
    </row>
    <row r="6" spans="2:11" x14ac:dyDescent="0.25">
      <c r="B6" s="5" t="s">
        <v>5</v>
      </c>
      <c r="C6" s="23">
        <v>12</v>
      </c>
      <c r="D6" s="23">
        <v>9</v>
      </c>
      <c r="E6" s="23">
        <v>0</v>
      </c>
      <c r="F6" s="22">
        <f t="shared" si="0"/>
        <v>21</v>
      </c>
      <c r="G6" s="23"/>
      <c r="H6" s="15">
        <f t="shared" si="1"/>
        <v>21</v>
      </c>
      <c r="I6" s="3">
        <v>22</v>
      </c>
      <c r="J6" s="3">
        <v>1</v>
      </c>
    </row>
    <row r="7" spans="2:11" x14ac:dyDescent="0.25">
      <c r="B7" s="7" t="s">
        <v>15</v>
      </c>
      <c r="C7" s="12">
        <f>SUM(C4:C6)</f>
        <v>36</v>
      </c>
      <c r="D7" s="12">
        <f>SUM(D4:D6)</f>
        <v>31</v>
      </c>
      <c r="E7" s="12">
        <f>SUM(E4:E6)</f>
        <v>0</v>
      </c>
      <c r="F7" s="22">
        <f t="shared" si="0"/>
        <v>67</v>
      </c>
      <c r="G7" s="12">
        <f>SUM(G4:G6)</f>
        <v>0</v>
      </c>
      <c r="H7" s="15">
        <f t="shared" si="1"/>
        <v>67</v>
      </c>
      <c r="I7" s="3">
        <v>90</v>
      </c>
      <c r="J7" s="3">
        <v>3</v>
      </c>
    </row>
    <row r="8" spans="2:11" x14ac:dyDescent="0.25">
      <c r="B8" s="7" t="s">
        <v>27</v>
      </c>
      <c r="C8" s="30">
        <f>C7/$H$7*100</f>
        <v>53.731343283582092</v>
      </c>
      <c r="D8" s="30">
        <f>D7/$H$7*100</f>
        <v>46.268656716417908</v>
      </c>
      <c r="E8" s="30">
        <f>E7/$H$7*100</f>
        <v>0</v>
      </c>
      <c r="F8" s="30">
        <f>F7/$H$7*100</f>
        <v>100</v>
      </c>
      <c r="G8" s="30">
        <f t="shared" ref="G8" si="2">G7/$H$7*100</f>
        <v>0</v>
      </c>
      <c r="H8" s="30">
        <f>H7/$H$7*100</f>
        <v>100</v>
      </c>
      <c r="I8" s="3"/>
      <c r="J8" s="3"/>
    </row>
    <row r="10" spans="2:11" ht="47.25" x14ac:dyDescent="0.25">
      <c r="B10" s="8" t="s">
        <v>8</v>
      </c>
      <c r="C10" s="9" t="s">
        <v>29</v>
      </c>
      <c r="D10" s="9" t="s">
        <v>30</v>
      </c>
      <c r="E10" s="9"/>
      <c r="F10" s="9"/>
      <c r="G10" s="10"/>
      <c r="H10" s="14" t="s">
        <v>24</v>
      </c>
      <c r="I10" s="14" t="s">
        <v>23</v>
      </c>
      <c r="J10" s="14" t="s">
        <v>11</v>
      </c>
    </row>
    <row r="11" spans="2:11" x14ac:dyDescent="0.25">
      <c r="B11" s="5" t="s">
        <v>3</v>
      </c>
      <c r="C11" s="24">
        <v>18</v>
      </c>
      <c r="D11" s="24">
        <v>7</v>
      </c>
      <c r="E11" s="24"/>
      <c r="F11" s="3">
        <f>SUM(C11:D11)</f>
        <v>25</v>
      </c>
      <c r="G11" s="3"/>
      <c r="H11" s="15">
        <f>SUM(F11)</f>
        <v>25</v>
      </c>
      <c r="I11" s="3">
        <v>25</v>
      </c>
      <c r="J11" s="3"/>
    </row>
    <row r="12" spans="2:11" x14ac:dyDescent="0.25">
      <c r="B12" s="5" t="s">
        <v>4</v>
      </c>
      <c r="C12" s="3">
        <v>17</v>
      </c>
      <c r="D12" s="3">
        <v>5</v>
      </c>
      <c r="E12" s="3"/>
      <c r="F12" s="3">
        <f t="shared" ref="F12:F14" si="3">SUM(C12:D12)</f>
        <v>22</v>
      </c>
      <c r="G12" s="3"/>
      <c r="H12" s="15">
        <f t="shared" ref="H12:H14" si="4">SUM(F12)</f>
        <v>22</v>
      </c>
      <c r="I12" s="3">
        <v>22</v>
      </c>
      <c r="J12" s="3"/>
    </row>
    <row r="13" spans="2:11" x14ac:dyDescent="0.25">
      <c r="B13" s="37" t="s">
        <v>5</v>
      </c>
      <c r="C13" s="24">
        <v>13</v>
      </c>
      <c r="D13" s="24">
        <v>14</v>
      </c>
      <c r="E13" s="24"/>
      <c r="F13" s="3">
        <f t="shared" si="3"/>
        <v>27</v>
      </c>
      <c r="G13" s="24"/>
      <c r="H13" s="15">
        <f t="shared" si="4"/>
        <v>27</v>
      </c>
      <c r="I13" s="3">
        <v>27</v>
      </c>
      <c r="J13" s="3"/>
    </row>
    <row r="14" spans="2:11" x14ac:dyDescent="0.25">
      <c r="B14" s="5" t="s">
        <v>6</v>
      </c>
      <c r="C14" s="6">
        <v>13</v>
      </c>
      <c r="D14" s="6">
        <v>2</v>
      </c>
      <c r="E14" s="6"/>
      <c r="F14" s="3">
        <f t="shared" si="3"/>
        <v>15</v>
      </c>
      <c r="G14" s="6"/>
      <c r="H14" s="15">
        <f t="shared" si="4"/>
        <v>15</v>
      </c>
      <c r="I14" s="3">
        <v>17</v>
      </c>
      <c r="J14" s="3">
        <v>2</v>
      </c>
    </row>
    <row r="15" spans="2:11" x14ac:dyDescent="0.25">
      <c r="B15" s="7" t="s">
        <v>34</v>
      </c>
      <c r="C15" s="13">
        <f>SUM(C11:C14)</f>
        <v>61</v>
      </c>
      <c r="D15" s="13">
        <f t="shared" ref="D15:G15" si="5">SUM(D11:D14)</f>
        <v>28</v>
      </c>
      <c r="E15" s="13">
        <f t="shared" si="5"/>
        <v>0</v>
      </c>
      <c r="F15" s="13">
        <f t="shared" si="5"/>
        <v>89</v>
      </c>
      <c r="G15" s="13">
        <f t="shared" si="5"/>
        <v>0</v>
      </c>
      <c r="H15" s="16">
        <f>SUM(H11:H14)</f>
        <v>89</v>
      </c>
      <c r="I15" s="3">
        <v>64</v>
      </c>
      <c r="J15" s="3">
        <v>2</v>
      </c>
    </row>
    <row r="16" spans="2:11" x14ac:dyDescent="0.25">
      <c r="B16" s="7" t="s">
        <v>36</v>
      </c>
      <c r="C16" s="30">
        <f>C15/$H$15*100</f>
        <v>68.539325842696627</v>
      </c>
      <c r="D16" s="30">
        <f>D15/$H$15*100</f>
        <v>31.460674157303369</v>
      </c>
      <c r="E16" s="30">
        <f>E15/$H$15*100</f>
        <v>0</v>
      </c>
      <c r="F16" s="30">
        <f>F15/$H$15*100</f>
        <v>100</v>
      </c>
      <c r="G16" s="30">
        <f t="shared" ref="G16" si="6">G15/$H$15*100</f>
        <v>0</v>
      </c>
      <c r="H16" s="30">
        <f>H15/$H$15*100</f>
        <v>100</v>
      </c>
      <c r="I16" s="29"/>
      <c r="J16" s="29"/>
    </row>
    <row r="17" spans="3:8" x14ac:dyDescent="0.25">
      <c r="C17" s="31"/>
      <c r="D17" s="31"/>
      <c r="E17" s="31"/>
      <c r="F17" s="31"/>
      <c r="G17" s="31"/>
      <c r="H17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topLeftCell="A4" zoomScale="74" zoomScaleNormal="74" workbookViewId="0">
      <selection activeCell="A4" sqref="A4"/>
    </sheetView>
  </sheetViews>
  <sheetFormatPr defaultRowHeight="15.75" x14ac:dyDescent="0.25"/>
  <cols>
    <col min="2" max="2" width="12.7109375" style="2" customWidth="1"/>
    <col min="3" max="6" width="12.7109375" style="4" customWidth="1"/>
    <col min="7" max="7" width="15.7109375" style="4" customWidth="1"/>
    <col min="8" max="8" width="11.7109375" style="4" customWidth="1"/>
    <col min="9" max="9" width="12" style="4" customWidth="1"/>
    <col min="10" max="10" width="13" style="4" customWidth="1"/>
  </cols>
  <sheetData>
    <row r="3" spans="2:11" ht="47.25" x14ac:dyDescent="0.25">
      <c r="B3" s="8" t="s">
        <v>33</v>
      </c>
      <c r="C3" s="9" t="s">
        <v>31</v>
      </c>
      <c r="D3" s="9" t="s">
        <v>32</v>
      </c>
      <c r="E3" s="9"/>
      <c r="F3" s="9"/>
      <c r="G3" s="14"/>
      <c r="H3" s="14" t="s">
        <v>22</v>
      </c>
      <c r="I3" s="14" t="s">
        <v>23</v>
      </c>
      <c r="J3" s="14" t="s">
        <v>11</v>
      </c>
      <c r="K3" s="1"/>
    </row>
    <row r="4" spans="2:11" x14ac:dyDescent="0.25">
      <c r="B4" s="5" t="s">
        <v>3</v>
      </c>
      <c r="C4" s="22">
        <v>23</v>
      </c>
      <c r="D4" s="22">
        <v>0</v>
      </c>
      <c r="E4" s="22">
        <v>0</v>
      </c>
      <c r="F4" s="22">
        <f>SUM(C4:D4)</f>
        <v>23</v>
      </c>
      <c r="G4" s="23"/>
      <c r="H4" s="15">
        <f>SUM(C4:D4)</f>
        <v>23</v>
      </c>
      <c r="I4" s="3">
        <v>23</v>
      </c>
      <c r="J4" s="3"/>
    </row>
    <row r="5" spans="2:11" x14ac:dyDescent="0.25">
      <c r="B5" s="5" t="s">
        <v>4</v>
      </c>
      <c r="C5" s="23">
        <v>23</v>
      </c>
      <c r="D5" s="23">
        <v>0</v>
      </c>
      <c r="E5" s="23">
        <v>0</v>
      </c>
      <c r="F5" s="22">
        <f t="shared" ref="F5:F7" si="0">SUM(C5:D5)</f>
        <v>23</v>
      </c>
      <c r="G5" s="23"/>
      <c r="H5" s="15">
        <f t="shared" ref="H5:H7" si="1">SUM(C5:D5)</f>
        <v>23</v>
      </c>
      <c r="I5" s="3">
        <v>23</v>
      </c>
      <c r="J5" s="3"/>
    </row>
    <row r="6" spans="2:11" x14ac:dyDescent="0.25">
      <c r="B6" s="5" t="s">
        <v>5</v>
      </c>
      <c r="C6" s="23">
        <v>22</v>
      </c>
      <c r="D6" s="23">
        <v>0</v>
      </c>
      <c r="E6" s="23">
        <v>0</v>
      </c>
      <c r="F6" s="22">
        <f t="shared" si="0"/>
        <v>22</v>
      </c>
      <c r="G6" s="23"/>
      <c r="H6" s="15">
        <f t="shared" si="1"/>
        <v>22</v>
      </c>
      <c r="I6" s="3">
        <v>22</v>
      </c>
      <c r="J6" s="3">
        <v>1</v>
      </c>
    </row>
    <row r="7" spans="2:11" x14ac:dyDescent="0.25">
      <c r="B7" s="7" t="s">
        <v>14</v>
      </c>
      <c r="C7" s="12">
        <f>SUM(C4:C6)</f>
        <v>68</v>
      </c>
      <c r="D7" s="12">
        <f>SUM(D4:D6)</f>
        <v>0</v>
      </c>
      <c r="E7" s="12">
        <f>SUM(E4:E6)</f>
        <v>0</v>
      </c>
      <c r="F7" s="22">
        <f t="shared" si="0"/>
        <v>68</v>
      </c>
      <c r="G7" s="12">
        <f>SUM(G4:G6)</f>
        <v>0</v>
      </c>
      <c r="H7" s="15">
        <f t="shared" si="1"/>
        <v>68</v>
      </c>
      <c r="I7" s="3">
        <v>90</v>
      </c>
      <c r="J7" s="3">
        <v>3</v>
      </c>
    </row>
    <row r="8" spans="2:11" x14ac:dyDescent="0.25">
      <c r="B8" s="7" t="s">
        <v>26</v>
      </c>
      <c r="C8" s="30">
        <f>C7/$H$7*100</f>
        <v>100</v>
      </c>
      <c r="D8" s="30">
        <f>D7/$H$7*100</f>
        <v>0</v>
      </c>
      <c r="E8" s="30">
        <f>E7/$H$7*100</f>
        <v>0</v>
      </c>
      <c r="F8" s="30">
        <f>F7/$H$7*100</f>
        <v>100</v>
      </c>
      <c r="G8" s="30">
        <f t="shared" ref="G8" si="2">G7/$H$7*100</f>
        <v>0</v>
      </c>
      <c r="H8" s="30">
        <f>H7/$H$7*100</f>
        <v>100</v>
      </c>
      <c r="I8" s="3"/>
      <c r="J8" s="3"/>
    </row>
    <row r="10" spans="2:11" ht="47.25" x14ac:dyDescent="0.25">
      <c r="B10" s="8" t="s">
        <v>8</v>
      </c>
      <c r="C10" s="9" t="s">
        <v>31</v>
      </c>
      <c r="D10" s="9" t="s">
        <v>32</v>
      </c>
      <c r="E10" s="9"/>
      <c r="F10" s="9"/>
      <c r="G10" s="10"/>
      <c r="H10" s="14" t="s">
        <v>24</v>
      </c>
      <c r="I10" s="14" t="s">
        <v>23</v>
      </c>
      <c r="J10" s="14" t="s">
        <v>11</v>
      </c>
    </row>
    <row r="11" spans="2:11" x14ac:dyDescent="0.25">
      <c r="B11" s="5" t="s">
        <v>3</v>
      </c>
      <c r="C11" s="24">
        <v>25</v>
      </c>
      <c r="D11" s="24">
        <v>0</v>
      </c>
      <c r="E11" s="24"/>
      <c r="F11" s="3">
        <f>SUM(C11:D11)</f>
        <v>25</v>
      </c>
      <c r="G11" s="3"/>
      <c r="H11" s="15">
        <f>SUM(F11)</f>
        <v>25</v>
      </c>
      <c r="I11" s="3">
        <v>25</v>
      </c>
      <c r="J11" s="3"/>
    </row>
    <row r="12" spans="2:11" x14ac:dyDescent="0.25">
      <c r="B12" s="5" t="s">
        <v>4</v>
      </c>
      <c r="C12" s="3">
        <v>22</v>
      </c>
      <c r="D12" s="3">
        <v>0</v>
      </c>
      <c r="E12" s="3"/>
      <c r="F12" s="3">
        <f t="shared" ref="F12:F14" si="3">SUM(C12:D12)</f>
        <v>22</v>
      </c>
      <c r="G12" s="3"/>
      <c r="H12" s="15">
        <f t="shared" ref="H12:H14" si="4">SUM(F12)</f>
        <v>22</v>
      </c>
      <c r="I12" s="3">
        <v>22</v>
      </c>
      <c r="J12" s="3"/>
    </row>
    <row r="13" spans="2:11" x14ac:dyDescent="0.25">
      <c r="B13" s="37" t="s">
        <v>5</v>
      </c>
      <c r="C13" s="24">
        <v>26</v>
      </c>
      <c r="D13" s="24">
        <v>1</v>
      </c>
      <c r="E13" s="24"/>
      <c r="F13" s="3">
        <f t="shared" si="3"/>
        <v>27</v>
      </c>
      <c r="G13" s="24"/>
      <c r="H13" s="15">
        <f t="shared" si="4"/>
        <v>27</v>
      </c>
      <c r="I13" s="3">
        <v>27</v>
      </c>
      <c r="J13" s="3"/>
    </row>
    <row r="14" spans="2:11" x14ac:dyDescent="0.25">
      <c r="B14" s="5" t="s">
        <v>6</v>
      </c>
      <c r="C14" s="6">
        <v>15</v>
      </c>
      <c r="D14" s="6">
        <v>0</v>
      </c>
      <c r="E14" s="6"/>
      <c r="F14" s="3">
        <f t="shared" si="3"/>
        <v>15</v>
      </c>
      <c r="G14" s="6"/>
      <c r="H14" s="15">
        <f t="shared" si="4"/>
        <v>15</v>
      </c>
      <c r="I14" s="3">
        <v>17</v>
      </c>
      <c r="J14" s="3">
        <v>2</v>
      </c>
    </row>
    <row r="15" spans="2:11" x14ac:dyDescent="0.25">
      <c r="B15" s="7" t="s">
        <v>15</v>
      </c>
      <c r="C15" s="13">
        <f>SUM(C11:C14)</f>
        <v>88</v>
      </c>
      <c r="D15" s="13">
        <f t="shared" ref="D15:G15" si="5">SUM(D11:D14)</f>
        <v>1</v>
      </c>
      <c r="E15" s="13">
        <f t="shared" si="5"/>
        <v>0</v>
      </c>
      <c r="F15" s="13">
        <f t="shared" si="5"/>
        <v>89</v>
      </c>
      <c r="G15" s="13">
        <f t="shared" si="5"/>
        <v>0</v>
      </c>
      <c r="H15" s="16">
        <f>SUM(H11:H14)</f>
        <v>89</v>
      </c>
      <c r="I15" s="3">
        <v>64</v>
      </c>
      <c r="J15" s="3">
        <v>2</v>
      </c>
    </row>
    <row r="16" spans="2:11" x14ac:dyDescent="0.25">
      <c r="B16" s="7" t="s">
        <v>25</v>
      </c>
      <c r="C16" s="30">
        <f>C15/$H$15*100</f>
        <v>98.876404494382015</v>
      </c>
      <c r="D16" s="30">
        <f>D15/$H$15*100</f>
        <v>1.1235955056179776</v>
      </c>
      <c r="E16" s="30">
        <f>E15/$H$15*100</f>
        <v>0</v>
      </c>
      <c r="F16" s="30">
        <f>F15/$H$15*100</f>
        <v>100</v>
      </c>
      <c r="G16" s="30">
        <f t="shared" ref="G16" si="6">G15/$H$15*100</f>
        <v>0</v>
      </c>
      <c r="H16" s="30">
        <f>H15/$H$15*100</f>
        <v>100</v>
      </c>
      <c r="I16" s="29"/>
      <c r="J16" s="29"/>
    </row>
    <row r="17" spans="3:8" x14ac:dyDescent="0.25">
      <c r="C17" s="31"/>
      <c r="D17" s="31"/>
      <c r="E17" s="31"/>
      <c r="F17" s="31"/>
      <c r="G17" s="31"/>
      <c r="H17" s="3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 направлениям</vt:lpstr>
      <vt:lpstr>По городам</vt:lpstr>
      <vt:lpstr>По основанию поступления</vt:lpstr>
      <vt:lpstr>Профиль обучения</vt:lpstr>
      <vt:lpstr>Форма обучения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Кучина Е.А.</cp:lastModifiedBy>
  <dcterms:created xsi:type="dcterms:W3CDTF">2016-08-18T11:43:24Z</dcterms:created>
  <dcterms:modified xsi:type="dcterms:W3CDTF">2017-08-30T06:48:29Z</dcterms:modified>
</cp:coreProperties>
</file>